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r1\core\0000 New Filing System from 1st July 2016\3. Governance\HIA\HIA Notifications\256. 01st October 2023\"/>
    </mc:Choice>
  </mc:AlternateContent>
  <xr:revisionPtr revIDLastSave="0" documentId="13_ncr:1_{00DEC0A3-6FBE-400F-BBC3-955A4F958A82}" xr6:coauthVersionLast="47" xr6:coauthVersionMax="47" xr10:uidLastSave="{00000000-0000-0000-0000-000000000000}"/>
  <bookViews>
    <workbookView xWindow="-120" yWindow="-120" windowWidth="29040" windowHeight="15840" xr2:uid="{39D8B4F2-F9C7-4E0E-8FA8-BE3DA2FF3AC8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Sheet1!$A$1:$W$81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1" l="1"/>
  <c r="R54" i="1"/>
  <c r="S54" i="1"/>
  <c r="T54" i="1"/>
  <c r="U54" i="1"/>
  <c r="V54" i="1"/>
  <c r="Q43" i="1"/>
  <c r="R43" i="1"/>
  <c r="S43" i="1"/>
  <c r="T43" i="1"/>
  <c r="U43" i="1"/>
  <c r="V43" i="1"/>
  <c r="Q64" i="1"/>
  <c r="R64" i="1"/>
  <c r="S64" i="1"/>
  <c r="T64" i="1"/>
  <c r="U64" i="1"/>
  <c r="V64" i="1"/>
  <c r="Q38" i="1"/>
  <c r="R38" i="1"/>
  <c r="S38" i="1"/>
  <c r="T38" i="1"/>
  <c r="U38" i="1"/>
  <c r="V38" i="1"/>
  <c r="Q14" i="1"/>
  <c r="R14" i="1"/>
  <c r="S14" i="1"/>
  <c r="T14" i="1"/>
  <c r="U14" i="1"/>
  <c r="V14" i="1"/>
  <c r="Q36" i="1"/>
  <c r="R36" i="1"/>
  <c r="S36" i="1"/>
  <c r="T36" i="1"/>
  <c r="U36" i="1"/>
  <c r="V36" i="1"/>
  <c r="Q62" i="1"/>
  <c r="R62" i="1"/>
  <c r="S62" i="1"/>
  <c r="T62" i="1"/>
  <c r="U62" i="1"/>
  <c r="V62" i="1"/>
  <c r="Q44" i="1"/>
  <c r="R44" i="1"/>
  <c r="S44" i="1"/>
  <c r="T44" i="1"/>
  <c r="U44" i="1"/>
  <c r="V44" i="1"/>
  <c r="Q39" i="1"/>
  <c r="R39" i="1"/>
  <c r="S39" i="1"/>
  <c r="T39" i="1"/>
  <c r="U39" i="1"/>
  <c r="V39" i="1"/>
  <c r="Q52" i="1"/>
  <c r="R52" i="1"/>
  <c r="S52" i="1"/>
  <c r="T52" i="1"/>
  <c r="U52" i="1"/>
  <c r="V52" i="1"/>
  <c r="Q16" i="1"/>
  <c r="R16" i="1"/>
  <c r="S16" i="1"/>
  <c r="T16" i="1"/>
  <c r="U16" i="1"/>
  <c r="V16" i="1"/>
  <c r="Q48" i="1"/>
  <c r="R48" i="1"/>
  <c r="S48" i="1"/>
  <c r="T48" i="1"/>
  <c r="U48" i="1"/>
  <c r="V48" i="1"/>
  <c r="Q60" i="1"/>
  <c r="R60" i="1"/>
  <c r="S60" i="1"/>
  <c r="T60" i="1"/>
  <c r="U60" i="1"/>
  <c r="V60" i="1"/>
  <c r="Q13" i="1"/>
  <c r="R13" i="1"/>
  <c r="S13" i="1"/>
  <c r="T13" i="1"/>
  <c r="U13" i="1"/>
  <c r="V13" i="1"/>
  <c r="Q12" i="1"/>
  <c r="R12" i="1"/>
  <c r="S12" i="1"/>
  <c r="T12" i="1"/>
  <c r="U12" i="1"/>
  <c r="V12" i="1"/>
  <c r="Q37" i="1"/>
  <c r="R37" i="1"/>
  <c r="S37" i="1"/>
  <c r="T37" i="1"/>
  <c r="U37" i="1"/>
  <c r="V37" i="1"/>
  <c r="Q40" i="1"/>
  <c r="R40" i="1"/>
  <c r="S40" i="1"/>
  <c r="T40" i="1"/>
  <c r="U40" i="1"/>
  <c r="V40" i="1"/>
  <c r="Q41" i="1"/>
  <c r="R41" i="1"/>
  <c r="S41" i="1"/>
  <c r="T41" i="1"/>
  <c r="U41" i="1"/>
  <c r="V41" i="1"/>
  <c r="Q57" i="1"/>
  <c r="R57" i="1"/>
  <c r="S57" i="1"/>
  <c r="T57" i="1"/>
  <c r="U57" i="1"/>
  <c r="V57" i="1"/>
  <c r="Q63" i="1"/>
  <c r="R63" i="1"/>
  <c r="S63" i="1"/>
  <c r="T63" i="1"/>
  <c r="U63" i="1"/>
  <c r="V63" i="1"/>
  <c r="Q34" i="1"/>
  <c r="R34" i="1"/>
  <c r="S34" i="1"/>
  <c r="T34" i="1"/>
  <c r="U34" i="1"/>
  <c r="V34" i="1"/>
  <c r="Q42" i="1"/>
  <c r="R42" i="1"/>
  <c r="S42" i="1"/>
  <c r="T42" i="1"/>
  <c r="U42" i="1"/>
  <c r="V42" i="1"/>
  <c r="Q11" i="1"/>
  <c r="R11" i="1"/>
  <c r="S11" i="1"/>
  <c r="T11" i="1"/>
  <c r="U11" i="1"/>
  <c r="V11" i="1"/>
  <c r="Q81" i="1"/>
  <c r="R81" i="1"/>
  <c r="S81" i="1"/>
  <c r="T81" i="1"/>
  <c r="U81" i="1"/>
  <c r="V81" i="1"/>
  <c r="Q58" i="1"/>
  <c r="R58" i="1"/>
  <c r="S58" i="1"/>
  <c r="T58" i="1"/>
  <c r="U58" i="1"/>
  <c r="V58" i="1"/>
  <c r="Q45" i="1"/>
  <c r="R45" i="1"/>
  <c r="S45" i="1"/>
  <c r="T45" i="1"/>
  <c r="U45" i="1"/>
  <c r="V45" i="1"/>
  <c r="Q55" i="1"/>
  <c r="R55" i="1"/>
  <c r="S55" i="1"/>
  <c r="T55" i="1"/>
  <c r="U55" i="1"/>
  <c r="V55" i="1"/>
  <c r="Q59" i="1"/>
  <c r="R59" i="1"/>
  <c r="S59" i="1"/>
  <c r="T59" i="1"/>
  <c r="U59" i="1"/>
  <c r="V59" i="1"/>
  <c r="Q46" i="1"/>
  <c r="R46" i="1"/>
  <c r="S46" i="1"/>
  <c r="T46" i="1"/>
  <c r="U46" i="1"/>
  <c r="V46" i="1"/>
  <c r="Q61" i="1"/>
  <c r="R61" i="1"/>
  <c r="S61" i="1"/>
  <c r="T61" i="1"/>
  <c r="U61" i="1"/>
  <c r="V61" i="1"/>
  <c r="Q31" i="1"/>
  <c r="R31" i="1"/>
  <c r="S31" i="1"/>
  <c r="T31" i="1"/>
  <c r="U31" i="1"/>
  <c r="V31" i="1"/>
  <c r="Q30" i="1"/>
  <c r="R30" i="1"/>
  <c r="S30" i="1"/>
  <c r="T30" i="1"/>
  <c r="U30" i="1"/>
  <c r="V30" i="1"/>
  <c r="Q33" i="1"/>
  <c r="R33" i="1"/>
  <c r="S33" i="1"/>
  <c r="T33" i="1"/>
  <c r="U33" i="1"/>
  <c r="V33" i="1"/>
  <c r="Q50" i="1"/>
  <c r="R50" i="1"/>
  <c r="S50" i="1"/>
  <c r="T50" i="1"/>
  <c r="U50" i="1"/>
  <c r="V50" i="1"/>
  <c r="Q32" i="1"/>
  <c r="R32" i="1"/>
  <c r="S32" i="1"/>
  <c r="T32" i="1"/>
  <c r="U32" i="1"/>
  <c r="V32" i="1"/>
  <c r="Q10" i="1"/>
  <c r="R10" i="1"/>
  <c r="S10" i="1"/>
  <c r="T10" i="1"/>
  <c r="U10" i="1"/>
  <c r="V10" i="1"/>
  <c r="Q65" i="1"/>
  <c r="R65" i="1"/>
  <c r="S65" i="1"/>
  <c r="T65" i="1"/>
  <c r="U65" i="1"/>
  <c r="V65" i="1"/>
  <c r="Q66" i="1"/>
  <c r="R66" i="1"/>
  <c r="S66" i="1"/>
  <c r="T66" i="1"/>
  <c r="U66" i="1"/>
  <c r="V66" i="1"/>
  <c r="Q67" i="1"/>
  <c r="R67" i="1"/>
  <c r="S67" i="1"/>
  <c r="T67" i="1"/>
  <c r="U67" i="1"/>
  <c r="V67" i="1"/>
  <c r="Q47" i="1"/>
  <c r="R47" i="1"/>
  <c r="S47" i="1"/>
  <c r="T47" i="1"/>
  <c r="U47" i="1"/>
  <c r="V47" i="1"/>
  <c r="Q51" i="1"/>
  <c r="R51" i="1"/>
  <c r="S51" i="1"/>
  <c r="T51" i="1"/>
  <c r="U51" i="1"/>
  <c r="V51" i="1"/>
  <c r="Q68" i="1"/>
  <c r="R68" i="1"/>
  <c r="S68" i="1"/>
  <c r="T68" i="1"/>
  <c r="U68" i="1"/>
  <c r="V68" i="1"/>
  <c r="Q79" i="1"/>
  <c r="R79" i="1"/>
  <c r="S79" i="1"/>
  <c r="T79" i="1"/>
  <c r="U79" i="1"/>
  <c r="V79" i="1"/>
  <c r="Q80" i="1"/>
  <c r="R80" i="1"/>
  <c r="S80" i="1"/>
  <c r="T80" i="1"/>
  <c r="U80" i="1"/>
  <c r="V80" i="1"/>
  <c r="Q76" i="1"/>
  <c r="R76" i="1"/>
  <c r="S76" i="1"/>
  <c r="T76" i="1"/>
  <c r="U76" i="1"/>
  <c r="V76" i="1"/>
  <c r="Q69" i="1"/>
  <c r="R69" i="1"/>
  <c r="S69" i="1"/>
  <c r="T69" i="1"/>
  <c r="U69" i="1"/>
  <c r="V69" i="1"/>
  <c r="Q70" i="1"/>
  <c r="R70" i="1"/>
  <c r="S70" i="1"/>
  <c r="T70" i="1"/>
  <c r="U70" i="1"/>
  <c r="V70" i="1"/>
  <c r="Q71" i="1"/>
  <c r="R71" i="1"/>
  <c r="S71" i="1"/>
  <c r="T71" i="1"/>
  <c r="U71" i="1"/>
  <c r="V71" i="1"/>
  <c r="Q9" i="1"/>
  <c r="R9" i="1"/>
  <c r="S9" i="1"/>
  <c r="T9" i="1"/>
  <c r="U9" i="1"/>
  <c r="V9" i="1"/>
  <c r="Q72" i="1"/>
  <c r="R72" i="1"/>
  <c r="S72" i="1"/>
  <c r="T72" i="1"/>
  <c r="U72" i="1"/>
  <c r="V72" i="1"/>
  <c r="Q73" i="1"/>
  <c r="R73" i="1"/>
  <c r="S73" i="1"/>
  <c r="T73" i="1"/>
  <c r="U73" i="1"/>
  <c r="V73" i="1"/>
  <c r="Q29" i="1"/>
  <c r="R29" i="1"/>
  <c r="S29" i="1"/>
  <c r="T29" i="1"/>
  <c r="U29" i="1"/>
  <c r="V29" i="1"/>
  <c r="Q27" i="1"/>
  <c r="R27" i="1"/>
  <c r="S27" i="1"/>
  <c r="T27" i="1"/>
  <c r="U27" i="1"/>
  <c r="V27" i="1"/>
  <c r="Q28" i="1"/>
  <c r="R28" i="1"/>
  <c r="S28" i="1"/>
  <c r="T28" i="1"/>
  <c r="U28" i="1"/>
  <c r="V28" i="1"/>
  <c r="Q17" i="1"/>
  <c r="R17" i="1"/>
  <c r="S17" i="1"/>
  <c r="T17" i="1"/>
  <c r="U17" i="1"/>
  <c r="V17" i="1"/>
  <c r="Q19" i="1"/>
  <c r="R19" i="1"/>
  <c r="S19" i="1"/>
  <c r="T19" i="1"/>
  <c r="U19" i="1"/>
  <c r="V19" i="1"/>
  <c r="Q18" i="1"/>
  <c r="R18" i="1"/>
  <c r="S18" i="1"/>
  <c r="T18" i="1"/>
  <c r="U18" i="1"/>
  <c r="V18" i="1"/>
  <c r="Q20" i="1"/>
  <c r="R20" i="1"/>
  <c r="S20" i="1"/>
  <c r="T20" i="1"/>
  <c r="U20" i="1"/>
  <c r="V20" i="1"/>
  <c r="Q25" i="1"/>
  <c r="R25" i="1"/>
  <c r="S25" i="1"/>
  <c r="T25" i="1"/>
  <c r="U25" i="1"/>
  <c r="V25" i="1"/>
  <c r="Q23" i="1"/>
  <c r="R23" i="1"/>
  <c r="S23" i="1"/>
  <c r="T23" i="1"/>
  <c r="U23" i="1"/>
  <c r="V23" i="1"/>
  <c r="Q26" i="1"/>
  <c r="R26" i="1"/>
  <c r="S26" i="1"/>
  <c r="T26" i="1"/>
  <c r="U26" i="1"/>
  <c r="V26" i="1"/>
  <c r="Q24" i="1"/>
  <c r="R24" i="1"/>
  <c r="S24" i="1"/>
  <c r="T24" i="1"/>
  <c r="U24" i="1"/>
  <c r="V24" i="1"/>
  <c r="Q6" i="1"/>
  <c r="R6" i="1"/>
  <c r="S6" i="1"/>
  <c r="T6" i="1"/>
  <c r="U6" i="1"/>
  <c r="V6" i="1"/>
  <c r="Q4" i="1"/>
  <c r="R4" i="1"/>
  <c r="S4" i="1"/>
  <c r="T4" i="1"/>
  <c r="U4" i="1"/>
  <c r="V4" i="1"/>
  <c r="Q5" i="1"/>
  <c r="R5" i="1"/>
  <c r="S5" i="1"/>
  <c r="T5" i="1"/>
  <c r="U5" i="1"/>
  <c r="V5" i="1"/>
  <c r="Q7" i="1"/>
  <c r="R7" i="1"/>
  <c r="S7" i="1"/>
  <c r="T7" i="1"/>
  <c r="U7" i="1"/>
  <c r="V7" i="1"/>
  <c r="Q74" i="1"/>
  <c r="R74" i="1"/>
  <c r="S74" i="1"/>
  <c r="T74" i="1"/>
  <c r="U74" i="1"/>
  <c r="V74" i="1"/>
  <c r="Q21" i="1"/>
  <c r="R21" i="1"/>
  <c r="S21" i="1"/>
  <c r="T21" i="1"/>
  <c r="U21" i="1"/>
  <c r="V21" i="1"/>
  <c r="Q22" i="1"/>
  <c r="R22" i="1"/>
  <c r="S22" i="1"/>
  <c r="T22" i="1"/>
  <c r="U22" i="1"/>
  <c r="V22" i="1"/>
  <c r="Q75" i="1"/>
  <c r="R75" i="1"/>
  <c r="S75" i="1"/>
  <c r="T75" i="1"/>
  <c r="U75" i="1"/>
  <c r="V75" i="1"/>
  <c r="Q2" i="1"/>
  <c r="R2" i="1"/>
  <c r="S2" i="1"/>
  <c r="T2" i="1"/>
  <c r="U2" i="1"/>
  <c r="V2" i="1"/>
  <c r="Q77" i="1"/>
  <c r="R77" i="1"/>
  <c r="S77" i="1"/>
  <c r="T77" i="1"/>
  <c r="U77" i="1"/>
  <c r="V77" i="1"/>
  <c r="Q78" i="1"/>
  <c r="R78" i="1"/>
  <c r="S78" i="1"/>
  <c r="T78" i="1"/>
  <c r="U78" i="1"/>
  <c r="V78" i="1"/>
  <c r="Q3" i="1"/>
  <c r="R3" i="1"/>
  <c r="S3" i="1"/>
  <c r="T3" i="1"/>
  <c r="U3" i="1"/>
  <c r="V3" i="1"/>
  <c r="Q8" i="1"/>
  <c r="R8" i="1"/>
  <c r="S8" i="1"/>
  <c r="T8" i="1"/>
  <c r="U8" i="1"/>
  <c r="V8" i="1"/>
  <c r="Q56" i="1"/>
  <c r="R56" i="1"/>
  <c r="S56" i="1"/>
  <c r="T56" i="1"/>
  <c r="U56" i="1"/>
  <c r="V56" i="1"/>
  <c r="Q35" i="1"/>
  <c r="R35" i="1"/>
  <c r="S35" i="1"/>
  <c r="T35" i="1"/>
  <c r="U35" i="1"/>
  <c r="V35" i="1"/>
  <c r="Q15" i="1"/>
  <c r="R15" i="1"/>
  <c r="S15" i="1"/>
  <c r="T15" i="1"/>
  <c r="U15" i="1"/>
  <c r="V15" i="1"/>
  <c r="Q53" i="1"/>
  <c r="R53" i="1"/>
  <c r="S53" i="1"/>
  <c r="T53" i="1"/>
  <c r="U53" i="1"/>
  <c r="V53" i="1"/>
  <c r="V49" i="1"/>
  <c r="U49" i="1"/>
  <c r="T49" i="1"/>
  <c r="S49" i="1"/>
  <c r="R49" i="1"/>
  <c r="Q49" i="1"/>
  <c r="N35" i="1"/>
  <c r="G49" i="1"/>
  <c r="H49" i="1"/>
  <c r="I49" i="1"/>
  <c r="J49" i="1"/>
  <c r="K49" i="1"/>
  <c r="L49" i="1"/>
  <c r="M49" i="1"/>
  <c r="N49" i="1"/>
  <c r="G56" i="1"/>
  <c r="H56" i="1"/>
  <c r="I56" i="1"/>
  <c r="J56" i="1"/>
  <c r="K56" i="1"/>
  <c r="L56" i="1"/>
  <c r="M56" i="1"/>
  <c r="N56" i="1"/>
  <c r="G35" i="1"/>
  <c r="H35" i="1"/>
  <c r="I35" i="1"/>
  <c r="J35" i="1"/>
  <c r="K35" i="1"/>
  <c r="L35" i="1"/>
  <c r="M35" i="1"/>
  <c r="G15" i="1"/>
  <c r="H15" i="1"/>
  <c r="I15" i="1"/>
  <c r="J15" i="1"/>
  <c r="K15" i="1"/>
  <c r="L15" i="1"/>
  <c r="M15" i="1"/>
  <c r="N15" i="1"/>
  <c r="G53" i="1"/>
  <c r="H53" i="1"/>
  <c r="I53" i="1"/>
  <c r="J53" i="1"/>
  <c r="K53" i="1"/>
  <c r="L53" i="1"/>
  <c r="M53" i="1"/>
  <c r="N53" i="1"/>
  <c r="G54" i="1"/>
  <c r="H54" i="1"/>
  <c r="I54" i="1"/>
  <c r="J54" i="1"/>
  <c r="K54" i="1"/>
  <c r="L54" i="1"/>
  <c r="M54" i="1"/>
  <c r="N54" i="1"/>
  <c r="G43" i="1"/>
  <c r="H43" i="1"/>
  <c r="I43" i="1"/>
  <c r="J43" i="1"/>
  <c r="K43" i="1"/>
  <c r="L43" i="1"/>
  <c r="M43" i="1"/>
  <c r="N43" i="1"/>
  <c r="G64" i="1"/>
  <c r="H64" i="1"/>
  <c r="I64" i="1"/>
  <c r="J64" i="1"/>
  <c r="K64" i="1"/>
  <c r="L64" i="1"/>
  <c r="M64" i="1"/>
  <c r="N64" i="1"/>
  <c r="G38" i="1"/>
  <c r="H38" i="1"/>
  <c r="I38" i="1"/>
  <c r="J38" i="1"/>
  <c r="K38" i="1"/>
  <c r="L38" i="1"/>
  <c r="M38" i="1"/>
  <c r="N38" i="1"/>
  <c r="G14" i="1"/>
  <c r="H14" i="1"/>
  <c r="I14" i="1"/>
  <c r="J14" i="1"/>
  <c r="K14" i="1"/>
  <c r="L14" i="1"/>
  <c r="M14" i="1"/>
  <c r="N14" i="1"/>
  <c r="G36" i="1"/>
  <c r="H36" i="1"/>
  <c r="I36" i="1"/>
  <c r="J36" i="1"/>
  <c r="K36" i="1"/>
  <c r="L36" i="1"/>
  <c r="M36" i="1"/>
  <c r="N36" i="1"/>
  <c r="G62" i="1"/>
  <c r="H62" i="1"/>
  <c r="I62" i="1"/>
  <c r="J62" i="1"/>
  <c r="K62" i="1"/>
  <c r="L62" i="1"/>
  <c r="M62" i="1"/>
  <c r="N62" i="1"/>
  <c r="G44" i="1"/>
  <c r="H44" i="1"/>
  <c r="I44" i="1"/>
  <c r="J44" i="1"/>
  <c r="K44" i="1"/>
  <c r="L44" i="1"/>
  <c r="M44" i="1"/>
  <c r="N44" i="1"/>
  <c r="G39" i="1"/>
  <c r="H39" i="1"/>
  <c r="I39" i="1"/>
  <c r="J39" i="1"/>
  <c r="K39" i="1"/>
  <c r="L39" i="1"/>
  <c r="M39" i="1"/>
  <c r="N39" i="1"/>
  <c r="G52" i="1"/>
  <c r="H52" i="1"/>
  <c r="I52" i="1"/>
  <c r="J52" i="1"/>
  <c r="K52" i="1"/>
  <c r="L52" i="1"/>
  <c r="M52" i="1"/>
  <c r="N52" i="1"/>
  <c r="G16" i="1"/>
  <c r="H16" i="1"/>
  <c r="I16" i="1"/>
  <c r="J16" i="1"/>
  <c r="K16" i="1"/>
  <c r="L16" i="1"/>
  <c r="M16" i="1"/>
  <c r="N16" i="1"/>
  <c r="G48" i="1"/>
  <c r="H48" i="1"/>
  <c r="I48" i="1"/>
  <c r="J48" i="1"/>
  <c r="K48" i="1"/>
  <c r="L48" i="1"/>
  <c r="M48" i="1"/>
  <c r="N48" i="1"/>
  <c r="G60" i="1"/>
  <c r="H60" i="1"/>
  <c r="I60" i="1"/>
  <c r="J60" i="1"/>
  <c r="K60" i="1"/>
  <c r="L60" i="1"/>
  <c r="M60" i="1"/>
  <c r="N60" i="1"/>
  <c r="G13" i="1"/>
  <c r="H13" i="1"/>
  <c r="I13" i="1"/>
  <c r="J13" i="1"/>
  <c r="K13" i="1"/>
  <c r="L13" i="1"/>
  <c r="M13" i="1"/>
  <c r="N13" i="1"/>
  <c r="G12" i="1"/>
  <c r="H12" i="1"/>
  <c r="I12" i="1"/>
  <c r="J12" i="1"/>
  <c r="K12" i="1"/>
  <c r="L12" i="1"/>
  <c r="M12" i="1"/>
  <c r="N12" i="1"/>
  <c r="G37" i="1"/>
  <c r="H37" i="1"/>
  <c r="I37" i="1"/>
  <c r="J37" i="1"/>
  <c r="K37" i="1"/>
  <c r="L37" i="1"/>
  <c r="M37" i="1"/>
  <c r="N37" i="1"/>
  <c r="G40" i="1"/>
  <c r="H40" i="1"/>
  <c r="I40" i="1"/>
  <c r="J40" i="1"/>
  <c r="K40" i="1"/>
  <c r="L40" i="1"/>
  <c r="M40" i="1"/>
  <c r="N40" i="1"/>
  <c r="G41" i="1"/>
  <c r="H41" i="1"/>
  <c r="I41" i="1"/>
  <c r="J41" i="1"/>
  <c r="K41" i="1"/>
  <c r="L41" i="1"/>
  <c r="M41" i="1"/>
  <c r="N41" i="1"/>
  <c r="G57" i="1"/>
  <c r="H57" i="1"/>
  <c r="I57" i="1"/>
  <c r="J57" i="1"/>
  <c r="K57" i="1"/>
  <c r="L57" i="1"/>
  <c r="M57" i="1"/>
  <c r="N57" i="1"/>
  <c r="G63" i="1"/>
  <c r="H63" i="1"/>
  <c r="I63" i="1"/>
  <c r="J63" i="1"/>
  <c r="K63" i="1"/>
  <c r="L63" i="1"/>
  <c r="M63" i="1"/>
  <c r="N63" i="1"/>
  <c r="G34" i="1"/>
  <c r="H34" i="1"/>
  <c r="I34" i="1"/>
  <c r="J34" i="1"/>
  <c r="K34" i="1"/>
  <c r="L34" i="1"/>
  <c r="M34" i="1"/>
  <c r="N34" i="1"/>
  <c r="G42" i="1"/>
  <c r="H42" i="1"/>
  <c r="I42" i="1"/>
  <c r="J42" i="1"/>
  <c r="K42" i="1"/>
  <c r="L42" i="1"/>
  <c r="M42" i="1"/>
  <c r="N42" i="1"/>
  <c r="G11" i="1"/>
  <c r="H11" i="1"/>
  <c r="I11" i="1"/>
  <c r="J11" i="1"/>
  <c r="K11" i="1"/>
  <c r="L11" i="1"/>
  <c r="M11" i="1"/>
  <c r="N11" i="1"/>
  <c r="G81" i="1"/>
  <c r="H81" i="1"/>
  <c r="I81" i="1"/>
  <c r="J81" i="1"/>
  <c r="K81" i="1"/>
  <c r="L81" i="1"/>
  <c r="M81" i="1"/>
  <c r="N81" i="1"/>
  <c r="G58" i="1"/>
  <c r="H58" i="1"/>
  <c r="I58" i="1"/>
  <c r="J58" i="1"/>
  <c r="K58" i="1"/>
  <c r="L58" i="1"/>
  <c r="M58" i="1"/>
  <c r="N58" i="1"/>
  <c r="G45" i="1"/>
  <c r="H45" i="1"/>
  <c r="I45" i="1"/>
  <c r="J45" i="1"/>
  <c r="K45" i="1"/>
  <c r="L45" i="1"/>
  <c r="M45" i="1"/>
  <c r="N45" i="1"/>
  <c r="G55" i="1"/>
  <c r="H55" i="1"/>
  <c r="I55" i="1"/>
  <c r="J55" i="1"/>
  <c r="K55" i="1"/>
  <c r="L55" i="1"/>
  <c r="M55" i="1"/>
  <c r="N55" i="1"/>
  <c r="G59" i="1"/>
  <c r="H59" i="1"/>
  <c r="I59" i="1"/>
  <c r="J59" i="1"/>
  <c r="K59" i="1"/>
  <c r="L59" i="1"/>
  <c r="M59" i="1"/>
  <c r="N59" i="1"/>
  <c r="G46" i="1"/>
  <c r="H46" i="1"/>
  <c r="I46" i="1"/>
  <c r="J46" i="1"/>
  <c r="K46" i="1"/>
  <c r="L46" i="1"/>
  <c r="M46" i="1"/>
  <c r="N46" i="1"/>
  <c r="G61" i="1"/>
  <c r="H61" i="1"/>
  <c r="I61" i="1"/>
  <c r="J61" i="1"/>
  <c r="K61" i="1"/>
  <c r="L61" i="1"/>
  <c r="M61" i="1"/>
  <c r="N61" i="1"/>
  <c r="G31" i="1"/>
  <c r="H31" i="1"/>
  <c r="I31" i="1"/>
  <c r="J31" i="1"/>
  <c r="K31" i="1"/>
  <c r="L31" i="1"/>
  <c r="M31" i="1"/>
  <c r="N31" i="1"/>
  <c r="G30" i="1"/>
  <c r="H30" i="1"/>
  <c r="I30" i="1"/>
  <c r="J30" i="1"/>
  <c r="K30" i="1"/>
  <c r="L30" i="1"/>
  <c r="M30" i="1"/>
  <c r="N30" i="1"/>
  <c r="G33" i="1"/>
  <c r="H33" i="1"/>
  <c r="I33" i="1"/>
  <c r="J33" i="1"/>
  <c r="K33" i="1"/>
  <c r="L33" i="1"/>
  <c r="M33" i="1"/>
  <c r="N33" i="1"/>
  <c r="G50" i="1"/>
  <c r="H50" i="1"/>
  <c r="I50" i="1"/>
  <c r="J50" i="1"/>
  <c r="K50" i="1"/>
  <c r="L50" i="1"/>
  <c r="M50" i="1"/>
  <c r="N50" i="1"/>
  <c r="G32" i="1"/>
  <c r="H32" i="1"/>
  <c r="I32" i="1"/>
  <c r="J32" i="1"/>
  <c r="K32" i="1"/>
  <c r="L32" i="1"/>
  <c r="M32" i="1"/>
  <c r="N32" i="1"/>
  <c r="G10" i="1"/>
  <c r="H10" i="1"/>
  <c r="I10" i="1"/>
  <c r="J10" i="1"/>
  <c r="K10" i="1"/>
  <c r="L10" i="1"/>
  <c r="M10" i="1"/>
  <c r="N10" i="1"/>
  <c r="G65" i="1"/>
  <c r="H65" i="1"/>
  <c r="I65" i="1"/>
  <c r="J65" i="1"/>
  <c r="K65" i="1"/>
  <c r="L65" i="1"/>
  <c r="M65" i="1"/>
  <c r="N65" i="1"/>
  <c r="G66" i="1"/>
  <c r="H66" i="1"/>
  <c r="I66" i="1"/>
  <c r="J66" i="1"/>
  <c r="K66" i="1"/>
  <c r="L66" i="1"/>
  <c r="M66" i="1"/>
  <c r="N66" i="1"/>
  <c r="G67" i="1"/>
  <c r="H67" i="1"/>
  <c r="I67" i="1"/>
  <c r="J67" i="1"/>
  <c r="K67" i="1"/>
  <c r="L67" i="1"/>
  <c r="M67" i="1"/>
  <c r="N67" i="1"/>
  <c r="G47" i="1"/>
  <c r="H47" i="1"/>
  <c r="I47" i="1"/>
  <c r="J47" i="1"/>
  <c r="K47" i="1"/>
  <c r="L47" i="1"/>
  <c r="M47" i="1"/>
  <c r="N47" i="1"/>
  <c r="G51" i="1"/>
  <c r="H51" i="1"/>
  <c r="I51" i="1"/>
  <c r="J51" i="1"/>
  <c r="K51" i="1"/>
  <c r="L51" i="1"/>
  <c r="M51" i="1"/>
  <c r="N51" i="1"/>
  <c r="G68" i="1"/>
  <c r="H68" i="1"/>
  <c r="I68" i="1"/>
  <c r="J68" i="1"/>
  <c r="K68" i="1"/>
  <c r="L68" i="1"/>
  <c r="M68" i="1"/>
  <c r="N68" i="1"/>
  <c r="G79" i="1"/>
  <c r="H79" i="1"/>
  <c r="I79" i="1"/>
  <c r="J79" i="1"/>
  <c r="K79" i="1"/>
  <c r="L79" i="1"/>
  <c r="M79" i="1"/>
  <c r="N79" i="1"/>
  <c r="G80" i="1"/>
  <c r="H80" i="1"/>
  <c r="I80" i="1"/>
  <c r="J80" i="1"/>
  <c r="K80" i="1"/>
  <c r="L80" i="1"/>
  <c r="M80" i="1"/>
  <c r="N80" i="1"/>
  <c r="G76" i="1"/>
  <c r="H76" i="1"/>
  <c r="I76" i="1"/>
  <c r="J76" i="1"/>
  <c r="K76" i="1"/>
  <c r="L76" i="1"/>
  <c r="M76" i="1"/>
  <c r="N76" i="1"/>
  <c r="G69" i="1"/>
  <c r="H69" i="1"/>
  <c r="I69" i="1"/>
  <c r="J69" i="1"/>
  <c r="K69" i="1"/>
  <c r="L69" i="1"/>
  <c r="M69" i="1"/>
  <c r="N69" i="1"/>
  <c r="G70" i="1"/>
  <c r="H70" i="1"/>
  <c r="I70" i="1"/>
  <c r="J70" i="1"/>
  <c r="K70" i="1"/>
  <c r="L70" i="1"/>
  <c r="M70" i="1"/>
  <c r="N70" i="1"/>
  <c r="G71" i="1"/>
  <c r="H71" i="1"/>
  <c r="I71" i="1"/>
  <c r="J71" i="1"/>
  <c r="K71" i="1"/>
  <c r="L71" i="1"/>
  <c r="M71" i="1"/>
  <c r="N71" i="1"/>
  <c r="G9" i="1"/>
  <c r="H9" i="1"/>
  <c r="I9" i="1"/>
  <c r="J9" i="1"/>
  <c r="K9" i="1"/>
  <c r="L9" i="1"/>
  <c r="M9" i="1"/>
  <c r="N9" i="1"/>
  <c r="G72" i="1"/>
  <c r="H72" i="1"/>
  <c r="I72" i="1"/>
  <c r="J72" i="1"/>
  <c r="K72" i="1"/>
  <c r="L72" i="1"/>
  <c r="M72" i="1"/>
  <c r="N72" i="1"/>
  <c r="G73" i="1"/>
  <c r="H73" i="1"/>
  <c r="I73" i="1"/>
  <c r="J73" i="1"/>
  <c r="K73" i="1"/>
  <c r="L73" i="1"/>
  <c r="M73" i="1"/>
  <c r="N73" i="1"/>
  <c r="G29" i="1"/>
  <c r="H29" i="1"/>
  <c r="I29" i="1"/>
  <c r="J29" i="1"/>
  <c r="K29" i="1"/>
  <c r="L29" i="1"/>
  <c r="M29" i="1"/>
  <c r="N29" i="1"/>
  <c r="G27" i="1"/>
  <c r="H27" i="1"/>
  <c r="I27" i="1"/>
  <c r="J27" i="1"/>
  <c r="K27" i="1"/>
  <c r="L27" i="1"/>
  <c r="M27" i="1"/>
  <c r="N27" i="1"/>
  <c r="G28" i="1"/>
  <c r="H28" i="1"/>
  <c r="I28" i="1"/>
  <c r="J28" i="1"/>
  <c r="K28" i="1"/>
  <c r="L28" i="1"/>
  <c r="M28" i="1"/>
  <c r="N28" i="1"/>
  <c r="G17" i="1"/>
  <c r="H17" i="1"/>
  <c r="I17" i="1"/>
  <c r="J17" i="1"/>
  <c r="K17" i="1"/>
  <c r="L17" i="1"/>
  <c r="M17" i="1"/>
  <c r="N17" i="1"/>
  <c r="G19" i="1"/>
  <c r="H19" i="1"/>
  <c r="I19" i="1"/>
  <c r="J19" i="1"/>
  <c r="K19" i="1"/>
  <c r="L19" i="1"/>
  <c r="M19" i="1"/>
  <c r="N19" i="1"/>
  <c r="G18" i="1"/>
  <c r="H18" i="1"/>
  <c r="I18" i="1"/>
  <c r="J18" i="1"/>
  <c r="K18" i="1"/>
  <c r="L18" i="1"/>
  <c r="M18" i="1"/>
  <c r="N18" i="1"/>
  <c r="G20" i="1"/>
  <c r="H20" i="1"/>
  <c r="I20" i="1"/>
  <c r="J20" i="1"/>
  <c r="K20" i="1"/>
  <c r="L20" i="1"/>
  <c r="M20" i="1"/>
  <c r="N20" i="1"/>
  <c r="G25" i="1"/>
  <c r="H25" i="1"/>
  <c r="I25" i="1"/>
  <c r="J25" i="1"/>
  <c r="K25" i="1"/>
  <c r="L25" i="1"/>
  <c r="M25" i="1"/>
  <c r="N25" i="1"/>
  <c r="G23" i="1"/>
  <c r="H23" i="1"/>
  <c r="I23" i="1"/>
  <c r="J23" i="1"/>
  <c r="K23" i="1"/>
  <c r="L23" i="1"/>
  <c r="M23" i="1"/>
  <c r="N23" i="1"/>
  <c r="G26" i="1"/>
  <c r="H26" i="1"/>
  <c r="I26" i="1"/>
  <c r="J26" i="1"/>
  <c r="K26" i="1"/>
  <c r="L26" i="1"/>
  <c r="M26" i="1"/>
  <c r="N26" i="1"/>
  <c r="G24" i="1"/>
  <c r="H24" i="1"/>
  <c r="I24" i="1"/>
  <c r="J24" i="1"/>
  <c r="K24" i="1"/>
  <c r="L24" i="1"/>
  <c r="M24" i="1"/>
  <c r="N24" i="1"/>
  <c r="G6" i="1"/>
  <c r="H6" i="1"/>
  <c r="I6" i="1"/>
  <c r="J6" i="1"/>
  <c r="K6" i="1"/>
  <c r="L6" i="1"/>
  <c r="M6" i="1"/>
  <c r="N6" i="1"/>
  <c r="G4" i="1"/>
  <c r="H4" i="1"/>
  <c r="I4" i="1"/>
  <c r="J4" i="1"/>
  <c r="K4" i="1"/>
  <c r="L4" i="1"/>
  <c r="M4" i="1"/>
  <c r="N4" i="1"/>
  <c r="G5" i="1"/>
  <c r="H5" i="1"/>
  <c r="I5" i="1"/>
  <c r="J5" i="1"/>
  <c r="K5" i="1"/>
  <c r="L5" i="1"/>
  <c r="M5" i="1"/>
  <c r="N5" i="1"/>
  <c r="G7" i="1"/>
  <c r="H7" i="1"/>
  <c r="I7" i="1"/>
  <c r="J7" i="1"/>
  <c r="K7" i="1"/>
  <c r="L7" i="1"/>
  <c r="M7" i="1"/>
  <c r="N7" i="1"/>
  <c r="G74" i="1"/>
  <c r="H74" i="1"/>
  <c r="I74" i="1"/>
  <c r="J74" i="1"/>
  <c r="K74" i="1"/>
  <c r="L74" i="1"/>
  <c r="M74" i="1"/>
  <c r="N74" i="1"/>
  <c r="G21" i="1"/>
  <c r="H21" i="1"/>
  <c r="I21" i="1"/>
  <c r="J21" i="1"/>
  <c r="K21" i="1"/>
  <c r="L21" i="1"/>
  <c r="M21" i="1"/>
  <c r="N21" i="1"/>
  <c r="G22" i="1"/>
  <c r="H22" i="1"/>
  <c r="I22" i="1"/>
  <c r="J22" i="1"/>
  <c r="K22" i="1"/>
  <c r="L22" i="1"/>
  <c r="M22" i="1"/>
  <c r="N22" i="1"/>
  <c r="G75" i="1"/>
  <c r="H75" i="1"/>
  <c r="I75" i="1"/>
  <c r="J75" i="1"/>
  <c r="K75" i="1"/>
  <c r="L75" i="1"/>
  <c r="M75" i="1"/>
  <c r="N75" i="1"/>
  <c r="G2" i="1"/>
  <c r="H2" i="1"/>
  <c r="I2" i="1"/>
  <c r="J2" i="1"/>
  <c r="K2" i="1"/>
  <c r="L2" i="1"/>
  <c r="M2" i="1"/>
  <c r="N2" i="1"/>
  <c r="G77" i="1"/>
  <c r="H77" i="1"/>
  <c r="I77" i="1"/>
  <c r="J77" i="1"/>
  <c r="K77" i="1"/>
  <c r="L77" i="1"/>
  <c r="M77" i="1"/>
  <c r="N77" i="1"/>
  <c r="G78" i="1"/>
  <c r="H78" i="1"/>
  <c r="I78" i="1"/>
  <c r="J78" i="1"/>
  <c r="K78" i="1"/>
  <c r="L78" i="1"/>
  <c r="M78" i="1"/>
  <c r="N78" i="1"/>
  <c r="G3" i="1"/>
  <c r="H3" i="1"/>
  <c r="I3" i="1"/>
  <c r="J3" i="1"/>
  <c r="K3" i="1"/>
  <c r="L3" i="1"/>
  <c r="M3" i="1"/>
  <c r="N3" i="1"/>
  <c r="G8" i="1"/>
  <c r="H8" i="1"/>
  <c r="I8" i="1"/>
  <c r="J8" i="1"/>
  <c r="K8" i="1"/>
  <c r="L8" i="1"/>
  <c r="M8" i="1"/>
  <c r="N8" i="1"/>
  <c r="F56" i="1"/>
  <c r="F35" i="1"/>
  <c r="F15" i="1"/>
  <c r="F53" i="1"/>
  <c r="F54" i="1"/>
  <c r="F43" i="1"/>
  <c r="F64" i="1"/>
  <c r="F38" i="1"/>
  <c r="F14" i="1"/>
  <c r="F36" i="1"/>
  <c r="F62" i="1"/>
  <c r="F44" i="1"/>
  <c r="F39" i="1"/>
  <c r="F52" i="1"/>
  <c r="F16" i="1"/>
  <c r="F48" i="1"/>
  <c r="F60" i="1"/>
  <c r="F13" i="1"/>
  <c r="F12" i="1"/>
  <c r="F37" i="1"/>
  <c r="F40" i="1"/>
  <c r="F41" i="1"/>
  <c r="F57" i="1"/>
  <c r="F63" i="1"/>
  <c r="F34" i="1"/>
  <c r="F42" i="1"/>
  <c r="F11" i="1"/>
  <c r="F81" i="1"/>
  <c r="F58" i="1"/>
  <c r="F45" i="1"/>
  <c r="F55" i="1"/>
  <c r="F59" i="1"/>
  <c r="F46" i="1"/>
  <c r="F61" i="1"/>
  <c r="F31" i="1"/>
  <c r="F30" i="1"/>
  <c r="F33" i="1"/>
  <c r="F50" i="1"/>
  <c r="F32" i="1"/>
  <c r="F10" i="1"/>
  <c r="F65" i="1"/>
  <c r="F66" i="1"/>
  <c r="F67" i="1"/>
  <c r="F47" i="1"/>
  <c r="F51" i="1"/>
  <c r="F68" i="1"/>
  <c r="F79" i="1"/>
  <c r="F80" i="1"/>
  <c r="F76" i="1"/>
  <c r="F69" i="1"/>
  <c r="F70" i="1"/>
  <c r="F71" i="1"/>
  <c r="F9" i="1"/>
  <c r="F72" i="1"/>
  <c r="F73" i="1"/>
  <c r="F29" i="1"/>
  <c r="F27" i="1"/>
  <c r="F28" i="1"/>
  <c r="F17" i="1"/>
  <c r="F19" i="1"/>
  <c r="F18" i="1"/>
  <c r="F20" i="1"/>
  <c r="F25" i="1"/>
  <c r="F23" i="1"/>
  <c r="F26" i="1"/>
  <c r="F24" i="1"/>
  <c r="F6" i="1"/>
  <c r="F4" i="1"/>
  <c r="F5" i="1"/>
  <c r="F7" i="1"/>
  <c r="F74" i="1"/>
  <c r="F21" i="1"/>
  <c r="F22" i="1"/>
  <c r="F75" i="1"/>
  <c r="F2" i="1"/>
  <c r="F77" i="1"/>
  <c r="F78" i="1"/>
  <c r="F3" i="1"/>
  <c r="F8" i="1"/>
  <c r="F49" i="1"/>
  <c r="E56" i="1"/>
  <c r="E35" i="1"/>
  <c r="E15" i="1"/>
  <c r="E53" i="1"/>
  <c r="E54" i="1"/>
  <c r="E43" i="1"/>
  <c r="E64" i="1"/>
  <c r="E38" i="1"/>
  <c r="E14" i="1"/>
  <c r="E36" i="1"/>
  <c r="E62" i="1"/>
  <c r="E44" i="1"/>
  <c r="E39" i="1"/>
  <c r="E52" i="1"/>
  <c r="E16" i="1"/>
  <c r="E48" i="1"/>
  <c r="E60" i="1"/>
  <c r="E13" i="1"/>
  <c r="E12" i="1"/>
  <c r="E37" i="1"/>
  <c r="E40" i="1"/>
  <c r="E41" i="1"/>
  <c r="E57" i="1"/>
  <c r="E63" i="1"/>
  <c r="E34" i="1"/>
  <c r="E42" i="1"/>
  <c r="E11" i="1"/>
  <c r="E81" i="1"/>
  <c r="E58" i="1"/>
  <c r="E45" i="1"/>
  <c r="E55" i="1"/>
  <c r="E59" i="1"/>
  <c r="E46" i="1"/>
  <c r="E61" i="1"/>
  <c r="E31" i="1"/>
  <c r="E30" i="1"/>
  <c r="E33" i="1"/>
  <c r="E50" i="1"/>
  <c r="E32" i="1"/>
  <c r="E10" i="1"/>
  <c r="E65" i="1"/>
  <c r="E66" i="1"/>
  <c r="E67" i="1"/>
  <c r="E47" i="1"/>
  <c r="E51" i="1"/>
  <c r="E68" i="1"/>
  <c r="E79" i="1"/>
  <c r="E80" i="1"/>
  <c r="E76" i="1"/>
  <c r="E69" i="1"/>
  <c r="E70" i="1"/>
  <c r="E71" i="1"/>
  <c r="E9" i="1"/>
  <c r="E72" i="1"/>
  <c r="E73" i="1"/>
  <c r="E29" i="1"/>
  <c r="E27" i="1"/>
  <c r="E28" i="1"/>
  <c r="E17" i="1"/>
  <c r="E19" i="1"/>
  <c r="E18" i="1"/>
  <c r="E20" i="1"/>
  <c r="E25" i="1"/>
  <c r="E23" i="1"/>
  <c r="E26" i="1"/>
  <c r="E24" i="1"/>
  <c r="E6" i="1"/>
  <c r="E4" i="1"/>
  <c r="E5" i="1"/>
  <c r="E7" i="1"/>
  <c r="E74" i="1"/>
  <c r="E21" i="1"/>
  <c r="E22" i="1"/>
  <c r="E75" i="1"/>
  <c r="E2" i="1"/>
  <c r="E77" i="1"/>
  <c r="E78" i="1"/>
  <c r="E3" i="1"/>
  <c r="E8" i="1"/>
  <c r="E49" i="1"/>
</calcChain>
</file>

<file path=xl/sharedStrings.xml><?xml version="1.0" encoding="utf-8"?>
<sst xmlns="http://schemas.openxmlformats.org/spreadsheetml/2006/main" count="185" uniqueCount="104">
  <si>
    <t>ID</t>
  </si>
  <si>
    <t>Commence date</t>
  </si>
  <si>
    <t>Publication date</t>
  </si>
  <si>
    <t>Name</t>
  </si>
  <si>
    <t>1#Adult (26-110)</t>
  </si>
  <si>
    <t>2#Child 1 (1-17)</t>
  </si>
  <si>
    <t>2#Child 1 (0-4)</t>
  </si>
  <si>
    <t>2#Child 1 (5-17)</t>
  </si>
  <si>
    <t>3#Child 2 (1-17)</t>
  </si>
  <si>
    <t>3#Child 2 (0-4)</t>
  </si>
  <si>
    <t>3#Child 2 (5-17)</t>
  </si>
  <si>
    <t>4#Child 3 (1-17)</t>
  </si>
  <si>
    <t>4#Child 3 (0-4)</t>
  </si>
  <si>
    <t>4#Child 3 (5-17)</t>
  </si>
  <si>
    <t>5#Child 4 (1-17)</t>
  </si>
  <si>
    <t>18#Young Adult (18-25)</t>
  </si>
  <si>
    <t>18#Young Adult (18-20)</t>
  </si>
  <si>
    <t>18#Young Adult (21-21)</t>
  </si>
  <si>
    <t>18#Young Adult (22-22)</t>
  </si>
  <si>
    <t>18#Young Adult (23-23)</t>
  </si>
  <si>
    <t>18#Young Adult (24-24)</t>
  </si>
  <si>
    <t>18#Young Adult (25-25)</t>
  </si>
  <si>
    <t>19#Newborn (0-0)</t>
  </si>
  <si>
    <t>PMI 06 10</t>
  </si>
  <si>
    <t>HealthPlus Access</t>
  </si>
  <si>
    <t>Health Access</t>
  </si>
  <si>
    <t>HealthPlus Excess</t>
  </si>
  <si>
    <t>AdvancedCare 100</t>
  </si>
  <si>
    <t>AdvancedCare 50 Day to Day</t>
  </si>
  <si>
    <t>PMI 19 11</t>
  </si>
  <si>
    <t/>
  </si>
  <si>
    <t>PMI 32 12</t>
  </si>
  <si>
    <t>One + Plan</t>
  </si>
  <si>
    <t>Company Plan Plus Level 1</t>
  </si>
  <si>
    <t>PMI 26 12</t>
  </si>
  <si>
    <t>PMI 29 12</t>
  </si>
  <si>
    <t>PMI 08 11</t>
  </si>
  <si>
    <t>PMI 44 16</t>
  </si>
  <si>
    <t>PMI 01 10</t>
  </si>
  <si>
    <t>Company Plan Extra Level 2 Excess</t>
  </si>
  <si>
    <t>One Plan</t>
  </si>
  <si>
    <t>PMI 41 15</t>
  </si>
  <si>
    <t>PMI 10 11</t>
  </si>
  <si>
    <t>PMI 04 10</t>
  </si>
  <si>
    <t>PMI 25 11</t>
  </si>
  <si>
    <t>Company Plan Plus Level 1.3</t>
  </si>
  <si>
    <t>PMI 18 11</t>
  </si>
  <si>
    <t>PMI 39 14</t>
  </si>
  <si>
    <t>Company Plan Extra Level 2</t>
  </si>
  <si>
    <t>Company Plan Extra Level 1</t>
  </si>
  <si>
    <t>One Plan Family</t>
  </si>
  <si>
    <t>PMI 05 11</t>
  </si>
  <si>
    <t>PMI 35 13</t>
  </si>
  <si>
    <t>PMI 43 16</t>
  </si>
  <si>
    <t>Nurses Plan Select</t>
  </si>
  <si>
    <t>PMI 07 10</t>
  </si>
  <si>
    <t>Company Plan Executive</t>
  </si>
  <si>
    <t>Teachers Plan Select</t>
  </si>
  <si>
    <t>PMI 36 13</t>
  </si>
  <si>
    <t>PMI 12 11</t>
  </si>
  <si>
    <t>PMI 31 12</t>
  </si>
  <si>
    <t>PMI 38 14</t>
  </si>
  <si>
    <t>PMI 14 10</t>
  </si>
  <si>
    <t>PMI 40 15</t>
  </si>
  <si>
    <t>HealthPlus Extra</t>
  </si>
  <si>
    <t>PMI 21 11</t>
  </si>
  <si>
    <t>Company Plan</t>
  </si>
  <si>
    <t>PMI 45 10</t>
  </si>
  <si>
    <t>PMI 46 10</t>
  </si>
  <si>
    <t>PMI 47 10</t>
  </si>
  <si>
    <t>PMI 17 10</t>
  </si>
  <si>
    <t>PMI 24 10</t>
  </si>
  <si>
    <t>PMI 48 10</t>
  </si>
  <si>
    <t>PublicPlus Care</t>
  </si>
  <si>
    <t>PublicPlus Care Day-to-Day</t>
  </si>
  <si>
    <t>Premium Care</t>
  </si>
  <si>
    <t>PMI 49 10</t>
  </si>
  <si>
    <t>PMI 50 10</t>
  </si>
  <si>
    <t>PMI 51 10</t>
  </si>
  <si>
    <t>AdvancedCare Extra Day to Day</t>
  </si>
  <si>
    <t>PMI 52 10</t>
  </si>
  <si>
    <t>PMI 53 10</t>
  </si>
  <si>
    <t>FirstCare Extra 150 Day-to-Day</t>
  </si>
  <si>
    <t>FirstCare 250 Day-to-Day</t>
  </si>
  <si>
    <t>FirstCare 500 Day-to-Day</t>
  </si>
  <si>
    <t>EnhancedCare 150</t>
  </si>
  <si>
    <t>EnhancedCare 250</t>
  </si>
  <si>
    <t>EnhancedCare 150 Day to Day</t>
  </si>
  <si>
    <t>EnhancedCare 250 Day to Day</t>
  </si>
  <si>
    <t>EnhancedCare Complete 75</t>
  </si>
  <si>
    <t>EnhancedCare Complete 150</t>
  </si>
  <si>
    <t>EnhancedCare Complete 75 Day-to-Day</t>
  </si>
  <si>
    <t>EnhancedCare Complete 150 Day-to-Day</t>
  </si>
  <si>
    <t>AdvancedCare 50</t>
  </si>
  <si>
    <t>AdvancedCare 100 Day to Day</t>
  </si>
  <si>
    <t>PMI 59 10</t>
  </si>
  <si>
    <t>EnhancedCare 350</t>
  </si>
  <si>
    <t>EnhancedCare 350 Day to Day</t>
  </si>
  <si>
    <t>PMI 60 10</t>
  </si>
  <si>
    <t>Advanced Care Extra</t>
  </si>
  <si>
    <t xml:space="preserve">ProvidentCare </t>
  </si>
  <si>
    <t>ProvidentCare Plus</t>
  </si>
  <si>
    <t>AdvancedCare</t>
  </si>
  <si>
    <t>AdvancedCare Day to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</si>
</sst>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%20New%20Filing%20System%20from%201st%20July%202016/2.%20Product%20Management/2.%20Pricing/02%20Product%20Pricing/2023%20October%20Pricing/Rates/October%20rate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ober rate changes"/>
      <sheetName val="rate source  (01_10_2023)"/>
    </sheetNames>
    <sheetDataSet>
      <sheetData sheetId="0">
        <row r="2">
          <cell r="E2" t="str">
            <v>Net Rate</v>
          </cell>
        </row>
        <row r="3">
          <cell r="B3" t="str">
            <v>Plan Name</v>
          </cell>
          <cell r="C3" t="str">
            <v>Coverset ID</v>
          </cell>
          <cell r="D3" t="str">
            <v>Start Date</v>
          </cell>
          <cell r="E3" t="str">
            <v>Adult</v>
          </cell>
          <cell r="F3">
            <v>25</v>
          </cell>
          <cell r="G3">
            <v>24</v>
          </cell>
          <cell r="H3">
            <v>23</v>
          </cell>
          <cell r="I3">
            <v>22</v>
          </cell>
          <cell r="J3">
            <v>21</v>
          </cell>
          <cell r="K3" t="str">
            <v>18-20</v>
          </cell>
          <cell r="L3" t="str">
            <v>Child</v>
          </cell>
        </row>
        <row r="4">
          <cell r="B4" t="str">
            <v>AdvancedCare</v>
          </cell>
          <cell r="C4" t="str">
            <v>LIFACA</v>
          </cell>
          <cell r="D4">
            <v>45200</v>
          </cell>
          <cell r="E4">
            <v>2268.7800000000002</v>
          </cell>
          <cell r="F4">
            <v>2046.6</v>
          </cell>
          <cell r="G4">
            <v>1799.72</v>
          </cell>
          <cell r="H4">
            <v>1552.86</v>
          </cell>
          <cell r="I4">
            <v>1305.97</v>
          </cell>
          <cell r="J4">
            <v>1059.0899999999999</v>
          </cell>
          <cell r="K4">
            <v>665.31</v>
          </cell>
          <cell r="L4">
            <v>448.21</v>
          </cell>
        </row>
        <row r="5">
          <cell r="B5" t="str">
            <v>AdvancedCare 100</v>
          </cell>
          <cell r="C5" t="str">
            <v>LIFAC100A</v>
          </cell>
          <cell r="D5">
            <v>45200</v>
          </cell>
          <cell r="E5">
            <v>2122.38</v>
          </cell>
          <cell r="F5">
            <v>1913.38</v>
          </cell>
          <cell r="G5">
            <v>1681.14</v>
          </cell>
          <cell r="H5">
            <v>1448.9</v>
          </cell>
          <cell r="I5">
            <v>1216.67</v>
          </cell>
          <cell r="J5">
            <v>984.43</v>
          </cell>
          <cell r="K5">
            <v>619.94000000000005</v>
          </cell>
          <cell r="L5">
            <v>415.7</v>
          </cell>
        </row>
        <row r="6">
          <cell r="B6" t="str">
            <v>AdvancedCare 100 Day to Day</v>
          </cell>
          <cell r="C6" t="str">
            <v>LIFAC100DD</v>
          </cell>
          <cell r="D6">
            <v>45200</v>
          </cell>
          <cell r="E6">
            <v>2244.21</v>
          </cell>
          <cell r="F6">
            <v>2024.25</v>
          </cell>
          <cell r="G6">
            <v>1779.83</v>
          </cell>
          <cell r="H6">
            <v>1535.41</v>
          </cell>
          <cell r="I6">
            <v>1290.98</v>
          </cell>
          <cell r="J6">
            <v>1046.56</v>
          </cell>
          <cell r="K6">
            <v>657.7</v>
          </cell>
          <cell r="L6">
            <v>442.75</v>
          </cell>
        </row>
        <row r="7">
          <cell r="B7" t="str">
            <v>AdvancedCare 50</v>
          </cell>
          <cell r="C7" t="str">
            <v>LIFAC50A</v>
          </cell>
          <cell r="D7">
            <v>45200</v>
          </cell>
          <cell r="E7">
            <v>2171.6799999999998</v>
          </cell>
          <cell r="F7">
            <v>1958.24</v>
          </cell>
          <cell r="G7">
            <v>1721.07</v>
          </cell>
          <cell r="H7">
            <v>1483.91</v>
          </cell>
          <cell r="I7">
            <v>1246.74</v>
          </cell>
          <cell r="J7">
            <v>1009.57</v>
          </cell>
          <cell r="K7">
            <v>635.21</v>
          </cell>
          <cell r="L7">
            <v>426.65</v>
          </cell>
        </row>
        <row r="8">
          <cell r="B8" t="str">
            <v>AdvancedCare 50 Day to Day</v>
          </cell>
          <cell r="C8" t="str">
            <v>LIFAC50DD</v>
          </cell>
          <cell r="D8">
            <v>45200</v>
          </cell>
          <cell r="E8">
            <v>2305.0700000000002</v>
          </cell>
          <cell r="F8">
            <v>2079.63</v>
          </cell>
          <cell r="G8">
            <v>1829.13</v>
          </cell>
          <cell r="H8">
            <v>1578.61</v>
          </cell>
          <cell r="I8">
            <v>1328.11</v>
          </cell>
          <cell r="J8">
            <v>1077.5999999999999</v>
          </cell>
          <cell r="K8">
            <v>676.57</v>
          </cell>
          <cell r="L8">
            <v>456.26</v>
          </cell>
        </row>
        <row r="9">
          <cell r="B9" t="str">
            <v>AdvancedCare Day to Day</v>
          </cell>
          <cell r="C9" t="str">
            <v>LIFACDD</v>
          </cell>
          <cell r="D9">
            <v>45200</v>
          </cell>
          <cell r="E9">
            <v>2398.16</v>
          </cell>
          <cell r="F9">
            <v>2164.34</v>
          </cell>
          <cell r="G9">
            <v>1904.52</v>
          </cell>
          <cell r="H9">
            <v>1644.71</v>
          </cell>
          <cell r="I9">
            <v>1384.89</v>
          </cell>
          <cell r="J9">
            <v>1125.07</v>
          </cell>
          <cell r="K9">
            <v>705.42</v>
          </cell>
          <cell r="L9">
            <v>476.94</v>
          </cell>
        </row>
        <row r="10">
          <cell r="B10" t="str">
            <v>Advanced Care Extra</v>
          </cell>
          <cell r="C10" t="str">
            <v>CORACE</v>
          </cell>
          <cell r="D10">
            <v>45200</v>
          </cell>
          <cell r="E10">
            <v>3100.82</v>
          </cell>
          <cell r="F10">
            <v>2803.8</v>
          </cell>
          <cell r="G10">
            <v>2473.7199999999998</v>
          </cell>
          <cell r="H10">
            <v>2143.64</v>
          </cell>
          <cell r="I10">
            <v>1813.56</v>
          </cell>
          <cell r="J10">
            <v>1483.47</v>
          </cell>
          <cell r="K10">
            <v>910.76</v>
          </cell>
          <cell r="L10">
            <v>633.77</v>
          </cell>
        </row>
        <row r="11">
          <cell r="B11" t="str">
            <v>AdvancedCare Extra Day to Day</v>
          </cell>
          <cell r="C11" t="str">
            <v>CORACEDD</v>
          </cell>
          <cell r="D11">
            <v>45200</v>
          </cell>
          <cell r="E11">
            <v>3302.84</v>
          </cell>
          <cell r="F11">
            <v>2987.63</v>
          </cell>
          <cell r="G11">
            <v>2637.37</v>
          </cell>
          <cell r="H11">
            <v>2287.08</v>
          </cell>
          <cell r="I11">
            <v>1936.8</v>
          </cell>
          <cell r="J11">
            <v>1586.49</v>
          </cell>
          <cell r="K11">
            <v>880.8</v>
          </cell>
          <cell r="L11">
            <v>689.96</v>
          </cell>
        </row>
        <row r="12">
          <cell r="B12" t="str">
            <v>Company Plan</v>
          </cell>
          <cell r="C12" t="str">
            <v>LIFCPT</v>
          </cell>
          <cell r="D12">
            <v>45200</v>
          </cell>
          <cell r="E12">
            <v>1311.05</v>
          </cell>
          <cell r="F12">
            <v>1175.0999999999999</v>
          </cell>
          <cell r="G12">
            <v>1024</v>
          </cell>
          <cell r="H12">
            <v>872.9</v>
          </cell>
          <cell r="I12">
            <v>737.44</v>
          </cell>
          <cell r="J12">
            <v>616.54999999999995</v>
          </cell>
          <cell r="K12">
            <v>443.96</v>
          </cell>
          <cell r="L12">
            <v>329.42</v>
          </cell>
        </row>
        <row r="13">
          <cell r="B13" t="str">
            <v>Company Plan Executive</v>
          </cell>
          <cell r="C13" t="str">
            <v>LIFCPE</v>
          </cell>
          <cell r="D13">
            <v>45200</v>
          </cell>
          <cell r="E13">
            <v>3866.32</v>
          </cell>
          <cell r="F13">
            <v>3500.41</v>
          </cell>
          <cell r="G13">
            <v>3093.79</v>
          </cell>
          <cell r="H13">
            <v>2687.15</v>
          </cell>
          <cell r="I13">
            <v>2280.5300000000002</v>
          </cell>
          <cell r="J13">
            <v>1873.9</v>
          </cell>
          <cell r="K13">
            <v>1160.56</v>
          </cell>
          <cell r="L13">
            <v>916.16</v>
          </cell>
        </row>
        <row r="14">
          <cell r="B14" t="str">
            <v>Company Plan Extra Level 1</v>
          </cell>
          <cell r="C14" t="str">
            <v>LIFCPE2XS1</v>
          </cell>
          <cell r="D14">
            <v>45200</v>
          </cell>
          <cell r="E14">
            <v>2055.12</v>
          </cell>
          <cell r="F14">
            <v>1852.2</v>
          </cell>
          <cell r="G14">
            <v>1626.71</v>
          </cell>
          <cell r="H14">
            <v>1401.2</v>
          </cell>
          <cell r="I14">
            <v>1175.68</v>
          </cell>
          <cell r="J14">
            <v>950.18</v>
          </cell>
          <cell r="K14">
            <v>689.87</v>
          </cell>
          <cell r="L14">
            <v>517.47</v>
          </cell>
        </row>
        <row r="15">
          <cell r="B15" t="str">
            <v>Company Plan Extra Level 2</v>
          </cell>
          <cell r="C15" t="str">
            <v>LIFCPE2</v>
          </cell>
          <cell r="D15">
            <v>45200</v>
          </cell>
          <cell r="E15">
            <v>2156.44</v>
          </cell>
          <cell r="F15">
            <v>1944.4</v>
          </cell>
          <cell r="G15">
            <v>1708.78</v>
          </cell>
          <cell r="H15">
            <v>1473.14</v>
          </cell>
          <cell r="I15">
            <v>1237.48</v>
          </cell>
          <cell r="J15">
            <v>1001.85</v>
          </cell>
          <cell r="K15">
            <v>727.66</v>
          </cell>
          <cell r="L15">
            <v>552.9</v>
          </cell>
        </row>
        <row r="16">
          <cell r="B16" t="str">
            <v>Company Plan Extra Level 2 Excess</v>
          </cell>
          <cell r="C16" t="str">
            <v>LIFCPE2K</v>
          </cell>
          <cell r="D16">
            <v>45200</v>
          </cell>
          <cell r="E16">
            <v>1964.01</v>
          </cell>
          <cell r="F16">
            <v>1769.29</v>
          </cell>
          <cell r="G16">
            <v>1552.89</v>
          </cell>
          <cell r="H16">
            <v>1336.51</v>
          </cell>
          <cell r="I16">
            <v>1120.1099999999999</v>
          </cell>
          <cell r="J16">
            <v>903.7</v>
          </cell>
          <cell r="K16">
            <v>657.05</v>
          </cell>
          <cell r="L16">
            <v>490.65</v>
          </cell>
        </row>
        <row r="17">
          <cell r="B17" t="str">
            <v>Company Plan Plus Level 1</v>
          </cell>
          <cell r="C17" t="str">
            <v>LIFCPP</v>
          </cell>
          <cell r="D17">
            <v>45200</v>
          </cell>
          <cell r="E17">
            <v>1596.79</v>
          </cell>
          <cell r="F17">
            <v>1435.14</v>
          </cell>
          <cell r="G17">
            <v>1255.46</v>
          </cell>
          <cell r="H17">
            <v>1075.77</v>
          </cell>
          <cell r="I17">
            <v>896.11</v>
          </cell>
          <cell r="J17">
            <v>733.13</v>
          </cell>
          <cell r="K17">
            <v>546.84</v>
          </cell>
          <cell r="L17">
            <v>391.74</v>
          </cell>
        </row>
        <row r="18">
          <cell r="B18" t="str">
            <v>Company Plan Plus Level 1.3</v>
          </cell>
          <cell r="C18" t="str">
            <v>LIFCPPL13</v>
          </cell>
          <cell r="D18">
            <v>45200</v>
          </cell>
          <cell r="E18">
            <v>1447.2</v>
          </cell>
          <cell r="F18">
            <v>1299</v>
          </cell>
          <cell r="G18">
            <v>1134.3</v>
          </cell>
          <cell r="H18">
            <v>969.56</v>
          </cell>
          <cell r="I18">
            <v>804.85</v>
          </cell>
          <cell r="J18">
            <v>672.1</v>
          </cell>
          <cell r="K18">
            <v>493</v>
          </cell>
          <cell r="L18">
            <v>366.7</v>
          </cell>
        </row>
        <row r="19">
          <cell r="B19" t="str">
            <v>EnhancedCare 150</v>
          </cell>
          <cell r="C19" t="str">
            <v>LIFEC150A</v>
          </cell>
          <cell r="D19">
            <v>45200</v>
          </cell>
          <cell r="E19">
            <v>1186.94</v>
          </cell>
          <cell r="F19">
            <v>1062.17</v>
          </cell>
          <cell r="G19">
            <v>923.47</v>
          </cell>
          <cell r="H19">
            <v>787.83</v>
          </cell>
          <cell r="I19">
            <v>676.87</v>
          </cell>
          <cell r="J19">
            <v>565.9</v>
          </cell>
          <cell r="K19">
            <v>421.24</v>
          </cell>
          <cell r="L19">
            <v>245.49</v>
          </cell>
        </row>
        <row r="20">
          <cell r="B20" t="str">
            <v>EnhancedCare 150 Day to Day</v>
          </cell>
          <cell r="C20" t="str">
            <v>LIFEC150DD</v>
          </cell>
          <cell r="D20">
            <v>45200</v>
          </cell>
          <cell r="E20">
            <v>1269.6400000000001</v>
          </cell>
          <cell r="F20">
            <v>1137.42</v>
          </cell>
          <cell r="G20">
            <v>990.45</v>
          </cell>
          <cell r="H20">
            <v>843.5</v>
          </cell>
          <cell r="I20">
            <v>717.22</v>
          </cell>
          <cell r="J20">
            <v>599.66</v>
          </cell>
          <cell r="K20">
            <v>452.99</v>
          </cell>
          <cell r="L20">
            <v>314.88</v>
          </cell>
        </row>
        <row r="21">
          <cell r="B21" t="str">
            <v>EnhancedCare 250</v>
          </cell>
          <cell r="C21" t="str">
            <v>LIFEC250A</v>
          </cell>
          <cell r="D21">
            <v>45200</v>
          </cell>
          <cell r="E21">
            <v>1125.31</v>
          </cell>
          <cell r="F21">
            <v>1006.08</v>
          </cell>
          <cell r="G21">
            <v>873.57</v>
          </cell>
          <cell r="H21">
            <v>752.82</v>
          </cell>
          <cell r="I21">
            <v>646.79999999999995</v>
          </cell>
          <cell r="J21">
            <v>540.78</v>
          </cell>
          <cell r="K21">
            <v>400.77</v>
          </cell>
          <cell r="L21">
            <v>240.07</v>
          </cell>
        </row>
        <row r="22">
          <cell r="B22" t="str">
            <v>EnhancedCare 250 Day to Day</v>
          </cell>
          <cell r="C22" t="str">
            <v>LIFEC250DD</v>
          </cell>
          <cell r="D22">
            <v>45200</v>
          </cell>
          <cell r="E22">
            <v>1208</v>
          </cell>
          <cell r="F22">
            <v>1081.3399999999999</v>
          </cell>
          <cell r="G22">
            <v>940.56</v>
          </cell>
          <cell r="H22">
            <v>799.78</v>
          </cell>
          <cell r="I22">
            <v>687.14</v>
          </cell>
          <cell r="J22">
            <v>574.53</v>
          </cell>
          <cell r="K22">
            <v>432.52</v>
          </cell>
          <cell r="L22">
            <v>309.48</v>
          </cell>
        </row>
        <row r="23">
          <cell r="B23" t="str">
            <v>EnhancedCare 350</v>
          </cell>
          <cell r="C23" t="str">
            <v>LIFEC350</v>
          </cell>
          <cell r="D23">
            <v>45200</v>
          </cell>
          <cell r="E23">
            <v>1024.2</v>
          </cell>
          <cell r="F23">
            <v>914.06</v>
          </cell>
          <cell r="G23">
            <v>793.31</v>
          </cell>
          <cell r="H23">
            <v>695.38</v>
          </cell>
          <cell r="I23">
            <v>597.45000000000005</v>
          </cell>
          <cell r="J23">
            <v>499.51</v>
          </cell>
          <cell r="K23">
            <v>368.5</v>
          </cell>
          <cell r="L23">
            <v>216.68</v>
          </cell>
        </row>
        <row r="24">
          <cell r="B24" t="str">
            <v>EnhancedCare 350 Day to Day</v>
          </cell>
          <cell r="C24" t="str">
            <v>LIFEC350DD</v>
          </cell>
          <cell r="D24">
            <v>45200</v>
          </cell>
          <cell r="E24">
            <v>1107.67</v>
          </cell>
          <cell r="F24">
            <v>990.04</v>
          </cell>
          <cell r="G24">
            <v>859.29</v>
          </cell>
          <cell r="H24">
            <v>742.81</v>
          </cell>
          <cell r="I24">
            <v>638.17999999999995</v>
          </cell>
          <cell r="J24">
            <v>533.58000000000004</v>
          </cell>
          <cell r="K24">
            <v>395.28</v>
          </cell>
          <cell r="L24">
            <v>286.72000000000003</v>
          </cell>
        </row>
        <row r="25">
          <cell r="B25" t="str">
            <v>EnhancedCare Complete 150</v>
          </cell>
          <cell r="C25" t="str">
            <v>LIFECC150A</v>
          </cell>
          <cell r="D25">
            <v>45200</v>
          </cell>
          <cell r="E25">
            <v>1824.96</v>
          </cell>
          <cell r="F25">
            <v>1642.72</v>
          </cell>
          <cell r="G25">
            <v>1440.23</v>
          </cell>
          <cell r="H25">
            <v>1237.73</v>
          </cell>
          <cell r="I25">
            <v>1035.24</v>
          </cell>
          <cell r="J25">
            <v>832.74</v>
          </cell>
          <cell r="K25">
            <v>568.24</v>
          </cell>
          <cell r="L25">
            <v>343.3</v>
          </cell>
        </row>
        <row r="26">
          <cell r="B26" t="str">
            <v>EnhancedCare Complete 150 Day-to-Day</v>
          </cell>
          <cell r="C26" t="str">
            <v>LIFECC150D</v>
          </cell>
          <cell r="D26">
            <v>45200</v>
          </cell>
          <cell r="E26">
            <v>1933.24</v>
          </cell>
          <cell r="F26">
            <v>1741.26</v>
          </cell>
          <cell r="G26">
            <v>1527.94</v>
          </cell>
          <cell r="H26">
            <v>1314.61</v>
          </cell>
          <cell r="I26">
            <v>1101.29</v>
          </cell>
          <cell r="J26">
            <v>887.96</v>
          </cell>
          <cell r="K26">
            <v>603.97</v>
          </cell>
          <cell r="L26">
            <v>361.66</v>
          </cell>
        </row>
        <row r="27">
          <cell r="B27" t="str">
            <v>EnhancedCare Complete 75</v>
          </cell>
          <cell r="C27" t="str">
            <v>LIFECC75A</v>
          </cell>
          <cell r="D27">
            <v>45200</v>
          </cell>
          <cell r="E27">
            <v>1879.1</v>
          </cell>
          <cell r="F27">
            <v>1691.99</v>
          </cell>
          <cell r="G27">
            <v>1484.09</v>
          </cell>
          <cell r="H27">
            <v>1276.17</v>
          </cell>
          <cell r="I27">
            <v>1068.26</v>
          </cell>
          <cell r="J27">
            <v>860.35</v>
          </cell>
          <cell r="K27">
            <v>586.11</v>
          </cell>
          <cell r="L27">
            <v>352.47</v>
          </cell>
        </row>
        <row r="28">
          <cell r="B28" t="str">
            <v>EnhancedCare Complete 75 Day-to-Day</v>
          </cell>
          <cell r="C28" t="str">
            <v>LIFECC75DD</v>
          </cell>
          <cell r="D28">
            <v>45200</v>
          </cell>
          <cell r="E28">
            <v>1987.38</v>
          </cell>
          <cell r="F28">
            <v>1790.55</v>
          </cell>
          <cell r="G28">
            <v>1571.84</v>
          </cell>
          <cell r="H28">
            <v>1353.1</v>
          </cell>
          <cell r="I28">
            <v>1134.3399999999999</v>
          </cell>
          <cell r="J28">
            <v>915.61</v>
          </cell>
          <cell r="K28">
            <v>621.84</v>
          </cell>
          <cell r="L28">
            <v>370.83</v>
          </cell>
        </row>
        <row r="29">
          <cell r="B29" t="str">
            <v>FirstCare 250 Day-to-Day</v>
          </cell>
          <cell r="C29" t="str">
            <v>LIFFC250DD</v>
          </cell>
          <cell r="D29">
            <v>45200</v>
          </cell>
          <cell r="E29">
            <v>989.85</v>
          </cell>
          <cell r="F29">
            <v>882.78</v>
          </cell>
          <cell r="G29">
            <v>771.05</v>
          </cell>
          <cell r="H29">
            <v>675.86</v>
          </cell>
          <cell r="I29">
            <v>580.66</v>
          </cell>
          <cell r="J29">
            <v>485.48</v>
          </cell>
          <cell r="K29">
            <v>400.36</v>
          </cell>
          <cell r="L29">
            <v>211.94</v>
          </cell>
        </row>
        <row r="30">
          <cell r="B30" t="str">
            <v>FirstCare 500 Day-to-Day</v>
          </cell>
          <cell r="C30" t="str">
            <v>LIFFC500DD</v>
          </cell>
          <cell r="D30">
            <v>45200</v>
          </cell>
          <cell r="E30">
            <v>849.87</v>
          </cell>
          <cell r="F30">
            <v>764.34</v>
          </cell>
          <cell r="G30">
            <v>680.34</v>
          </cell>
          <cell r="H30">
            <v>596.35</v>
          </cell>
          <cell r="I30">
            <v>512.34</v>
          </cell>
          <cell r="J30">
            <v>428.38</v>
          </cell>
          <cell r="K30">
            <v>353.18</v>
          </cell>
          <cell r="L30">
            <v>198.69</v>
          </cell>
        </row>
        <row r="31">
          <cell r="B31" t="str">
            <v>FirstCare Extra 150 Day-to-Day</v>
          </cell>
          <cell r="C31" t="str">
            <v>LIFFCE150D</v>
          </cell>
          <cell r="D31">
            <v>45200</v>
          </cell>
          <cell r="E31">
            <v>1114.53</v>
          </cell>
          <cell r="F31">
            <v>996.24</v>
          </cell>
          <cell r="G31">
            <v>864.79</v>
          </cell>
          <cell r="H31">
            <v>746.66</v>
          </cell>
          <cell r="I31">
            <v>641.5</v>
          </cell>
          <cell r="J31">
            <v>536.34</v>
          </cell>
          <cell r="K31">
            <v>452.78</v>
          </cell>
          <cell r="L31">
            <v>222.7</v>
          </cell>
        </row>
        <row r="32">
          <cell r="B32" t="str">
            <v>Health Access</v>
          </cell>
          <cell r="C32" t="str">
            <v>CORHP150</v>
          </cell>
          <cell r="D32">
            <v>45200</v>
          </cell>
          <cell r="E32">
            <v>2117.0300000000002</v>
          </cell>
          <cell r="F32">
            <v>1908.52</v>
          </cell>
          <cell r="G32">
            <v>1676.81</v>
          </cell>
          <cell r="H32">
            <v>1445.1</v>
          </cell>
          <cell r="I32">
            <v>1213.4100000000001</v>
          </cell>
          <cell r="J32">
            <v>981.7</v>
          </cell>
          <cell r="K32">
            <v>618.28</v>
          </cell>
          <cell r="L32">
            <v>410.3</v>
          </cell>
        </row>
        <row r="33">
          <cell r="B33" t="str">
            <v>HealthPlus Access</v>
          </cell>
          <cell r="C33" t="str">
            <v>CORPLB2</v>
          </cell>
          <cell r="D33">
            <v>45200</v>
          </cell>
          <cell r="E33">
            <v>2396.12</v>
          </cell>
          <cell r="F33">
            <v>2162.5300000000002</v>
          </cell>
          <cell r="G33">
            <v>1902.92</v>
          </cell>
          <cell r="H33">
            <v>1643.3</v>
          </cell>
          <cell r="I33">
            <v>1383.71</v>
          </cell>
          <cell r="J33">
            <v>1124.0899999999999</v>
          </cell>
          <cell r="K33">
            <v>704.79</v>
          </cell>
          <cell r="L33">
            <v>474.89</v>
          </cell>
        </row>
        <row r="34">
          <cell r="B34" t="str">
            <v>HealthPlus Excess</v>
          </cell>
          <cell r="C34" t="str">
            <v>CORPBE2</v>
          </cell>
          <cell r="D34">
            <v>45200</v>
          </cell>
          <cell r="E34">
            <v>2299.73</v>
          </cell>
          <cell r="F34">
            <v>2074.77</v>
          </cell>
          <cell r="G34">
            <v>1824.8</v>
          </cell>
          <cell r="H34">
            <v>1574.82</v>
          </cell>
          <cell r="I34">
            <v>1324.85</v>
          </cell>
          <cell r="J34">
            <v>1074.8699999999999</v>
          </cell>
          <cell r="K34">
            <v>674.91</v>
          </cell>
          <cell r="L34">
            <v>450.87</v>
          </cell>
        </row>
        <row r="35">
          <cell r="B35" t="str">
            <v>HealthPlus Extra</v>
          </cell>
          <cell r="C35" t="str">
            <v>CORPBO2</v>
          </cell>
          <cell r="D35">
            <v>45200</v>
          </cell>
          <cell r="E35">
            <v>3169.48</v>
          </cell>
          <cell r="F35">
            <v>2866.27</v>
          </cell>
          <cell r="G35">
            <v>2529.33</v>
          </cell>
          <cell r="H35">
            <v>2192.39</v>
          </cell>
          <cell r="I35">
            <v>1855.44</v>
          </cell>
          <cell r="J35">
            <v>1518.47</v>
          </cell>
          <cell r="K35">
            <v>931.77</v>
          </cell>
          <cell r="L35">
            <v>635.32000000000005</v>
          </cell>
        </row>
        <row r="36">
          <cell r="B36" t="str">
            <v>Nurses Plan Select</v>
          </cell>
          <cell r="C36" t="str">
            <v>LIFNP250</v>
          </cell>
          <cell r="D36">
            <v>45200</v>
          </cell>
          <cell r="E36">
            <v>1637.28</v>
          </cell>
          <cell r="F36">
            <v>1471.96</v>
          </cell>
          <cell r="G36">
            <v>1288.23</v>
          </cell>
          <cell r="H36">
            <v>1104.52</v>
          </cell>
          <cell r="I36">
            <v>920.78</v>
          </cell>
          <cell r="J36">
            <v>749.64</v>
          </cell>
          <cell r="K36">
            <v>543.58000000000004</v>
          </cell>
          <cell r="L36">
            <v>312.17</v>
          </cell>
        </row>
        <row r="37">
          <cell r="B37" t="str">
            <v>One Plan</v>
          </cell>
          <cell r="C37" t="str">
            <v>LIFFPXT</v>
          </cell>
          <cell r="D37">
            <v>45200</v>
          </cell>
          <cell r="E37">
            <v>1332.04</v>
          </cell>
          <cell r="F37">
            <v>1194.22</v>
          </cell>
          <cell r="G37">
            <v>1041.01</v>
          </cell>
          <cell r="H37">
            <v>887.81</v>
          </cell>
          <cell r="I37">
            <v>747.67</v>
          </cell>
          <cell r="J37">
            <v>625.11</v>
          </cell>
          <cell r="K37">
            <v>466.69</v>
          </cell>
          <cell r="L37">
            <v>279.22000000000003</v>
          </cell>
        </row>
        <row r="38">
          <cell r="B38" t="str">
            <v>One Plan Family</v>
          </cell>
          <cell r="C38" t="str">
            <v>LIFOPFAM</v>
          </cell>
          <cell r="D38">
            <v>45200</v>
          </cell>
          <cell r="E38">
            <v>1405.62</v>
          </cell>
          <cell r="F38">
            <v>1261.1500000000001</v>
          </cell>
          <cell r="G38">
            <v>1100.5899999999999</v>
          </cell>
          <cell r="H38">
            <v>940.02</v>
          </cell>
          <cell r="I38">
            <v>783.57</v>
          </cell>
          <cell r="J38">
            <v>655.13</v>
          </cell>
          <cell r="K38">
            <v>484.75</v>
          </cell>
          <cell r="L38">
            <v>287.22000000000003</v>
          </cell>
        </row>
        <row r="39">
          <cell r="B39" t="str">
            <v>One + Plan</v>
          </cell>
          <cell r="C39" t="str">
            <v>LIFOPP</v>
          </cell>
          <cell r="D39">
            <v>45200</v>
          </cell>
          <cell r="E39">
            <v>1380.4</v>
          </cell>
          <cell r="F39">
            <v>1238.21</v>
          </cell>
          <cell r="G39">
            <v>1080.1400000000001</v>
          </cell>
          <cell r="H39">
            <v>922.13</v>
          </cell>
          <cell r="I39">
            <v>771.28</v>
          </cell>
          <cell r="J39">
            <v>644.85</v>
          </cell>
          <cell r="K39">
            <v>459.07</v>
          </cell>
          <cell r="L39">
            <v>271.5</v>
          </cell>
        </row>
        <row r="40">
          <cell r="B40" t="str">
            <v>PMI 12 11</v>
          </cell>
          <cell r="C40" t="str">
            <v>LIFCPM12</v>
          </cell>
          <cell r="D40">
            <v>45200</v>
          </cell>
          <cell r="E40">
            <v>1459.96</v>
          </cell>
          <cell r="F40">
            <v>1310.79</v>
          </cell>
          <cell r="G40">
            <v>1145.31</v>
          </cell>
          <cell r="H40">
            <v>979.88</v>
          </cell>
          <cell r="I40">
            <v>813.06</v>
          </cell>
          <cell r="J40">
            <v>678.07</v>
          </cell>
          <cell r="K40">
            <v>422.14</v>
          </cell>
          <cell r="L40">
            <v>316.73</v>
          </cell>
        </row>
        <row r="41">
          <cell r="B41" t="str">
            <v>PMI 25 11</v>
          </cell>
          <cell r="C41" t="str">
            <v>LIFCPM25</v>
          </cell>
          <cell r="D41">
            <v>45200</v>
          </cell>
          <cell r="E41">
            <v>1979.02</v>
          </cell>
          <cell r="F41">
            <v>1782.95</v>
          </cell>
          <cell r="G41">
            <v>1565.02</v>
          </cell>
          <cell r="H41">
            <v>1347.13</v>
          </cell>
          <cell r="I41">
            <v>1129.23</v>
          </cell>
          <cell r="J41">
            <v>911.33</v>
          </cell>
          <cell r="K41">
            <v>657.93</v>
          </cell>
          <cell r="L41">
            <v>629.21</v>
          </cell>
        </row>
        <row r="42">
          <cell r="B42" t="str">
            <v>PMI 35 13</v>
          </cell>
          <cell r="C42" t="str">
            <v>LIFCPM35</v>
          </cell>
          <cell r="D42">
            <v>45200</v>
          </cell>
          <cell r="E42">
            <v>1512.01</v>
          </cell>
          <cell r="F42">
            <v>1357.95</v>
          </cell>
          <cell r="G42">
            <v>1186.75</v>
          </cell>
          <cell r="H42">
            <v>1015.54</v>
          </cell>
          <cell r="I42">
            <v>844.34</v>
          </cell>
          <cell r="J42">
            <v>698.51</v>
          </cell>
          <cell r="K42">
            <v>523.94000000000005</v>
          </cell>
          <cell r="L42">
            <v>379.35</v>
          </cell>
        </row>
        <row r="43">
          <cell r="B43" t="str">
            <v>PMI 36 13</v>
          </cell>
          <cell r="C43" t="str">
            <v>LIFCPM36</v>
          </cell>
          <cell r="D43">
            <v>45200</v>
          </cell>
          <cell r="E43">
            <v>1546.16</v>
          </cell>
          <cell r="F43">
            <v>1389.02</v>
          </cell>
          <cell r="G43">
            <v>1214.42</v>
          </cell>
          <cell r="H43">
            <v>1039.79</v>
          </cell>
          <cell r="I43">
            <v>865.17</v>
          </cell>
          <cell r="J43">
            <v>712.44</v>
          </cell>
          <cell r="K43">
            <v>528.61</v>
          </cell>
          <cell r="L43">
            <v>380.66</v>
          </cell>
        </row>
        <row r="44">
          <cell r="B44" t="str">
            <v>PMI 40 15</v>
          </cell>
          <cell r="C44" t="str">
            <v>LIFPMI4015</v>
          </cell>
          <cell r="D44">
            <v>45200</v>
          </cell>
          <cell r="E44">
            <v>1436.21</v>
          </cell>
          <cell r="F44">
            <v>1288.97</v>
          </cell>
          <cell r="G44">
            <v>1125.3399999999999</v>
          </cell>
          <cell r="H44">
            <v>961.73</v>
          </cell>
          <cell r="I44">
            <v>798.49</v>
          </cell>
          <cell r="J44">
            <v>667.59</v>
          </cell>
          <cell r="K44">
            <v>498.32</v>
          </cell>
          <cell r="L44">
            <v>427.88</v>
          </cell>
        </row>
        <row r="45">
          <cell r="B45" t="str">
            <v>PMI 41 15</v>
          </cell>
          <cell r="C45" t="str">
            <v>LIFPMI4115</v>
          </cell>
          <cell r="D45">
            <v>45200</v>
          </cell>
          <cell r="E45">
            <v>1818.86</v>
          </cell>
          <cell r="F45">
            <v>1637.2</v>
          </cell>
          <cell r="G45">
            <v>1435.31</v>
          </cell>
          <cell r="H45">
            <v>1233.42</v>
          </cell>
          <cell r="I45">
            <v>1031.53</v>
          </cell>
          <cell r="J45">
            <v>829.65</v>
          </cell>
          <cell r="K45">
            <v>645.37</v>
          </cell>
          <cell r="L45">
            <v>472.57</v>
          </cell>
        </row>
        <row r="46">
          <cell r="B46" t="str">
            <v>PMI 48 10</v>
          </cell>
          <cell r="C46" t="str">
            <v>LIFPMI4810</v>
          </cell>
          <cell r="D46">
            <v>45200</v>
          </cell>
          <cell r="E46">
            <v>1810.41</v>
          </cell>
          <cell r="F46">
            <v>1629.51</v>
          </cell>
          <cell r="G46">
            <v>1428.45</v>
          </cell>
          <cell r="H46">
            <v>1227.4100000000001</v>
          </cell>
          <cell r="I46">
            <v>1026.3699999999999</v>
          </cell>
          <cell r="J46">
            <v>825.32</v>
          </cell>
          <cell r="K46">
            <v>599.28</v>
          </cell>
          <cell r="L46">
            <v>467.01</v>
          </cell>
        </row>
        <row r="47">
          <cell r="B47" t="str">
            <v>PMI 52 10</v>
          </cell>
          <cell r="C47" t="str">
            <v>LIFPMI5210</v>
          </cell>
          <cell r="D47">
            <v>45200</v>
          </cell>
          <cell r="E47">
            <v>1359.99</v>
          </cell>
          <cell r="F47">
            <v>1266.4000000000001</v>
          </cell>
          <cell r="G47">
            <v>1110.4000000000001</v>
          </cell>
          <cell r="H47">
            <v>954.4</v>
          </cell>
          <cell r="I47">
            <v>798.72</v>
          </cell>
          <cell r="J47">
            <v>673.91</v>
          </cell>
          <cell r="K47">
            <v>477.2</v>
          </cell>
          <cell r="L47">
            <v>354.14</v>
          </cell>
        </row>
        <row r="48">
          <cell r="B48" t="str">
            <v>Premium Care</v>
          </cell>
          <cell r="C48" t="str">
            <v>CORPC</v>
          </cell>
          <cell r="D48">
            <v>45200</v>
          </cell>
          <cell r="E48">
            <v>4389.45</v>
          </cell>
          <cell r="F48">
            <v>3976.43</v>
          </cell>
          <cell r="G48">
            <v>3517.5</v>
          </cell>
          <cell r="H48">
            <v>3058.54</v>
          </cell>
          <cell r="I48">
            <v>2599.6</v>
          </cell>
          <cell r="J48">
            <v>2140.66</v>
          </cell>
          <cell r="K48">
            <v>978.52</v>
          </cell>
          <cell r="L48">
            <v>955.58</v>
          </cell>
        </row>
        <row r="49">
          <cell r="B49" t="str">
            <v>PublicPlus Care</v>
          </cell>
          <cell r="C49" t="str">
            <v>LIFPC</v>
          </cell>
          <cell r="D49">
            <v>45200</v>
          </cell>
          <cell r="E49">
            <v>500.11</v>
          </cell>
          <cell r="F49">
            <v>480.1</v>
          </cell>
          <cell r="G49">
            <v>430.1</v>
          </cell>
          <cell r="H49">
            <v>380.08</v>
          </cell>
          <cell r="I49">
            <v>330.07</v>
          </cell>
          <cell r="J49">
            <v>280.06</v>
          </cell>
          <cell r="K49">
            <v>187.86</v>
          </cell>
          <cell r="L49">
            <v>139.81</v>
          </cell>
        </row>
        <row r="50">
          <cell r="B50" t="str">
            <v>PublicPlus Care Day-to-Day</v>
          </cell>
          <cell r="C50" t="str">
            <v>LIFPCDD</v>
          </cell>
          <cell r="D50">
            <v>45200</v>
          </cell>
          <cell r="E50">
            <v>531.38</v>
          </cell>
          <cell r="F50">
            <v>510.12</v>
          </cell>
          <cell r="G50">
            <v>456.98</v>
          </cell>
          <cell r="H50">
            <v>403.84</v>
          </cell>
          <cell r="I50">
            <v>350.7</v>
          </cell>
          <cell r="J50">
            <v>297.56</v>
          </cell>
          <cell r="K50">
            <v>212.56</v>
          </cell>
          <cell r="L50">
            <v>155.19</v>
          </cell>
        </row>
        <row r="51">
          <cell r="B51" t="str">
            <v>Teachers Plan Select</v>
          </cell>
          <cell r="C51" t="str">
            <v>LIFTP250</v>
          </cell>
          <cell r="D51">
            <v>45200</v>
          </cell>
          <cell r="E51">
            <v>1637.28</v>
          </cell>
          <cell r="F51">
            <v>1471.96</v>
          </cell>
          <cell r="G51">
            <v>1288.23</v>
          </cell>
          <cell r="H51">
            <v>1104.52</v>
          </cell>
          <cell r="I51">
            <v>920.78</v>
          </cell>
          <cell r="J51">
            <v>749.64</v>
          </cell>
          <cell r="K51">
            <v>543.58000000000004</v>
          </cell>
          <cell r="L51">
            <v>312.17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88D6-207E-43F7-B8BE-EE361B6D0EE7}">
  <sheetPr codeName="Sheet1"/>
  <dimension ref="A1:W85"/>
  <sheetViews>
    <sheetView tabSelected="1" workbookViewId="0">
      <pane ySplit="1" topLeftCell="A20" activePane="bottomLeft" state="frozen"/>
      <selection activeCell="C1" sqref="C1"/>
      <selection pane="bottomLeft" activeCell="C40" sqref="C40"/>
    </sheetView>
  </sheetViews>
  <sheetFormatPr defaultRowHeight="15" x14ac:dyDescent="0.25"/>
  <cols>
    <col min="2" max="2" width="10.7109375" bestFit="1" customWidth="1"/>
    <col min="3" max="3" width="19" customWidth="1"/>
    <col min="4" max="4" width="37.28515625" bestFit="1" customWidth="1"/>
    <col min="5" max="5" width="15.5703125" bestFit="1" customWidth="1"/>
    <col min="6" max="6" width="14.7109375" bestFit="1" customWidth="1"/>
    <col min="7" max="7" width="13.7109375" style="3" bestFit="1" customWidth="1"/>
    <col min="8" max="9" width="14.7109375" bestFit="1" customWidth="1"/>
    <col min="10" max="10" width="13.7109375" style="3" bestFit="1" customWidth="1"/>
    <col min="11" max="12" width="14.7109375" bestFit="1" customWidth="1"/>
    <col min="13" max="13" width="13.7109375" style="3" bestFit="1" customWidth="1"/>
    <col min="14" max="15" width="14.7109375" bestFit="1" customWidth="1"/>
    <col min="16" max="22" width="21.7109375" bestFit="1" customWidth="1"/>
    <col min="23" max="23" width="17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s="3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602</v>
      </c>
      <c r="B2" s="1">
        <v>45200</v>
      </c>
      <c r="C2" s="2">
        <v>45169</v>
      </c>
      <c r="D2" t="s">
        <v>99</v>
      </c>
      <c r="E2">
        <f>IFERROR(VLOOKUP($D2,'[1]October rate changes'!$B:$L,4,0),"")</f>
        <v>3100.82</v>
      </c>
      <c r="F2">
        <f>IFERROR(VLOOKUP($D2,'[1]October rate changes'!$B:$L,11,0),"")</f>
        <v>633.77</v>
      </c>
      <c r="G2">
        <f>IFERROR(VLOOKUP($D2,'[1]October rate changes'!$B:$L,11,0),"")</f>
        <v>633.77</v>
      </c>
      <c r="H2">
        <f>IFERROR(VLOOKUP($D2,'[1]October rate changes'!$B:$L,11,0),"")</f>
        <v>633.77</v>
      </c>
      <c r="I2">
        <f>IFERROR(VLOOKUP($D2,'[1]October rate changes'!$B:$L,11,0),"")</f>
        <v>633.77</v>
      </c>
      <c r="J2">
        <f>IFERROR(VLOOKUP($D2,'[1]October rate changes'!$B:$L,11,0),"")</f>
        <v>633.77</v>
      </c>
      <c r="K2">
        <f>IFERROR(VLOOKUP($D2,'[1]October rate changes'!$B:$L,11,0),"")</f>
        <v>633.77</v>
      </c>
      <c r="L2">
        <f>IFERROR(VLOOKUP($D2,'[1]October rate changes'!$B:$L,11,0),"")</f>
        <v>633.77</v>
      </c>
      <c r="M2">
        <f>IFERROR(VLOOKUP($D2,'[1]October rate changes'!$B:$L,11,0),"")</f>
        <v>633.77</v>
      </c>
      <c r="N2">
        <f>IFERROR(VLOOKUP($D2,'[1]October rate changes'!$B:$L,11,0),"")</f>
        <v>633.77</v>
      </c>
      <c r="O2">
        <v>0</v>
      </c>
      <c r="P2">
        <v>0</v>
      </c>
      <c r="Q2">
        <f>IFERROR(VLOOKUP($D2,'[1]October rate changes'!$B:$L,10,0),"")</f>
        <v>910.76</v>
      </c>
      <c r="R2">
        <f>IFERROR(VLOOKUP($D2,'[1]October rate changes'!$B:$L,9,0),"")</f>
        <v>1483.47</v>
      </c>
      <c r="S2">
        <f>IFERROR(VLOOKUP($D2,'[1]October rate changes'!$B:$L,8,0),"")</f>
        <v>1813.56</v>
      </c>
      <c r="T2">
        <f>IFERROR(VLOOKUP($D2,'[1]October rate changes'!$B:$L,7,0),"")</f>
        <v>2143.64</v>
      </c>
      <c r="U2">
        <f>IFERROR(VLOOKUP($D2,'[1]October rate changes'!$B:$L,6,0),"")</f>
        <v>2473.7199999999998</v>
      </c>
      <c r="V2">
        <f>IFERROR(VLOOKUP($D2,'[1]October rate changes'!$B:$L,5,0),"")</f>
        <v>2803.8</v>
      </c>
      <c r="W2" t="s">
        <v>30</v>
      </c>
    </row>
    <row r="3" spans="1:23" x14ac:dyDescent="0.25">
      <c r="A3">
        <v>608</v>
      </c>
      <c r="B3" s="1">
        <v>45200</v>
      </c>
      <c r="C3" s="2">
        <v>45169</v>
      </c>
      <c r="D3" t="s">
        <v>102</v>
      </c>
      <c r="E3">
        <f>IFERROR(VLOOKUP($D3,'[1]October rate changes'!$B:$L,4,0),"")</f>
        <v>2268.7800000000002</v>
      </c>
      <c r="F3">
        <f>IFERROR(VLOOKUP($D3,'[1]October rate changes'!$B:$L,11,0),"")</f>
        <v>448.21</v>
      </c>
      <c r="G3">
        <f>IFERROR(VLOOKUP($D3,'[1]October rate changes'!$B:$L,11,0),"")</f>
        <v>448.21</v>
      </c>
      <c r="H3">
        <f>IFERROR(VLOOKUP($D3,'[1]October rate changes'!$B:$L,11,0),"")</f>
        <v>448.21</v>
      </c>
      <c r="I3">
        <f>IFERROR(VLOOKUP($D3,'[1]October rate changes'!$B:$L,11,0),"")</f>
        <v>448.21</v>
      </c>
      <c r="J3">
        <f>IFERROR(VLOOKUP($D3,'[1]October rate changes'!$B:$L,11,0),"")</f>
        <v>448.21</v>
      </c>
      <c r="K3">
        <f>IFERROR(VLOOKUP($D3,'[1]October rate changes'!$B:$L,11,0),"")</f>
        <v>448.21</v>
      </c>
      <c r="L3">
        <f>IFERROR(VLOOKUP($D3,'[1]October rate changes'!$B:$L,11,0),"")</f>
        <v>448.21</v>
      </c>
      <c r="M3">
        <f>IFERROR(VLOOKUP($D3,'[1]October rate changes'!$B:$L,11,0),"")</f>
        <v>448.21</v>
      </c>
      <c r="N3">
        <f>IFERROR(VLOOKUP($D3,'[1]October rate changes'!$B:$L,11,0),"")</f>
        <v>448.21</v>
      </c>
      <c r="O3">
        <v>0</v>
      </c>
      <c r="P3">
        <v>0</v>
      </c>
      <c r="Q3">
        <f>IFERROR(VLOOKUP($D3,'[1]October rate changes'!$B:$L,10,0),"")</f>
        <v>665.31</v>
      </c>
      <c r="R3">
        <f>IFERROR(VLOOKUP($D3,'[1]October rate changes'!$B:$L,9,0),"")</f>
        <v>1059.0899999999999</v>
      </c>
      <c r="S3">
        <f>IFERROR(VLOOKUP($D3,'[1]October rate changes'!$B:$L,8,0),"")</f>
        <v>1305.97</v>
      </c>
      <c r="T3">
        <f>IFERROR(VLOOKUP($D3,'[1]October rate changes'!$B:$L,7,0),"")</f>
        <v>1552.86</v>
      </c>
      <c r="U3">
        <f>IFERROR(VLOOKUP($D3,'[1]October rate changes'!$B:$L,6,0),"")</f>
        <v>1799.72</v>
      </c>
      <c r="V3">
        <f>IFERROR(VLOOKUP($D3,'[1]October rate changes'!$B:$L,5,0),"")</f>
        <v>2046.6</v>
      </c>
      <c r="W3">
        <v>0</v>
      </c>
    </row>
    <row r="4" spans="1:23" x14ac:dyDescent="0.25">
      <c r="A4">
        <v>572</v>
      </c>
      <c r="B4" s="1">
        <v>45200</v>
      </c>
      <c r="C4" s="2">
        <v>45169</v>
      </c>
      <c r="D4" t="s">
        <v>27</v>
      </c>
      <c r="E4">
        <f>IFERROR(VLOOKUP($D4,'[1]October rate changes'!$B:$L,4,0),"")</f>
        <v>2122.38</v>
      </c>
      <c r="F4">
        <f>IFERROR(VLOOKUP($D4,'[1]October rate changes'!$B:$L,11,0),"")</f>
        <v>415.7</v>
      </c>
      <c r="G4">
        <f>IFERROR(VLOOKUP($D4,'[1]October rate changes'!$B:$L,11,0),"")</f>
        <v>415.7</v>
      </c>
      <c r="H4">
        <f>IFERROR(VLOOKUP($D4,'[1]October rate changes'!$B:$L,11,0),"")</f>
        <v>415.7</v>
      </c>
      <c r="I4">
        <f>IFERROR(VLOOKUP($D4,'[1]October rate changes'!$B:$L,11,0),"")</f>
        <v>415.7</v>
      </c>
      <c r="J4">
        <f>IFERROR(VLOOKUP($D4,'[1]October rate changes'!$B:$L,11,0),"")</f>
        <v>415.7</v>
      </c>
      <c r="K4">
        <f>IFERROR(VLOOKUP($D4,'[1]October rate changes'!$B:$L,11,0),"")</f>
        <v>415.7</v>
      </c>
      <c r="L4">
        <f>IFERROR(VLOOKUP($D4,'[1]October rate changes'!$B:$L,11,0),"")</f>
        <v>415.7</v>
      </c>
      <c r="M4">
        <f>IFERROR(VLOOKUP($D4,'[1]October rate changes'!$B:$L,11,0),"")</f>
        <v>415.7</v>
      </c>
      <c r="N4">
        <f>IFERROR(VLOOKUP($D4,'[1]October rate changes'!$B:$L,11,0),"")</f>
        <v>415.7</v>
      </c>
      <c r="O4">
        <v>0</v>
      </c>
      <c r="P4">
        <v>0</v>
      </c>
      <c r="Q4">
        <f>IFERROR(VLOOKUP($D4,'[1]October rate changes'!$B:$L,10,0),"")</f>
        <v>619.94000000000005</v>
      </c>
      <c r="R4">
        <f>IFERROR(VLOOKUP($D4,'[1]October rate changes'!$B:$L,9,0),"")</f>
        <v>984.43</v>
      </c>
      <c r="S4">
        <f>IFERROR(VLOOKUP($D4,'[1]October rate changes'!$B:$L,8,0),"")</f>
        <v>1216.67</v>
      </c>
      <c r="T4">
        <f>IFERROR(VLOOKUP($D4,'[1]October rate changes'!$B:$L,7,0),"")</f>
        <v>1448.9</v>
      </c>
      <c r="U4">
        <f>IFERROR(VLOOKUP($D4,'[1]October rate changes'!$B:$L,6,0),"")</f>
        <v>1681.14</v>
      </c>
      <c r="V4">
        <f>IFERROR(VLOOKUP($D4,'[1]October rate changes'!$B:$L,5,0),"")</f>
        <v>1913.38</v>
      </c>
      <c r="W4">
        <v>0</v>
      </c>
    </row>
    <row r="5" spans="1:23" x14ac:dyDescent="0.25">
      <c r="A5">
        <v>573</v>
      </c>
      <c r="B5" s="1">
        <v>45200</v>
      </c>
      <c r="C5" s="2">
        <v>45169</v>
      </c>
      <c r="D5" t="s">
        <v>94</v>
      </c>
      <c r="E5">
        <f>IFERROR(VLOOKUP($D5,'[1]October rate changes'!$B:$L,4,0),"")</f>
        <v>2244.21</v>
      </c>
      <c r="F5">
        <f>IFERROR(VLOOKUP($D5,'[1]October rate changes'!$B:$L,11,0),"")</f>
        <v>442.75</v>
      </c>
      <c r="G5">
        <f>IFERROR(VLOOKUP($D5,'[1]October rate changes'!$B:$L,11,0),"")</f>
        <v>442.75</v>
      </c>
      <c r="H5">
        <f>IFERROR(VLOOKUP($D5,'[1]October rate changes'!$B:$L,11,0),"")</f>
        <v>442.75</v>
      </c>
      <c r="I5">
        <f>IFERROR(VLOOKUP($D5,'[1]October rate changes'!$B:$L,11,0),"")</f>
        <v>442.75</v>
      </c>
      <c r="J5">
        <f>IFERROR(VLOOKUP($D5,'[1]October rate changes'!$B:$L,11,0),"")</f>
        <v>442.75</v>
      </c>
      <c r="K5">
        <f>IFERROR(VLOOKUP($D5,'[1]October rate changes'!$B:$L,11,0),"")</f>
        <v>442.75</v>
      </c>
      <c r="L5">
        <f>IFERROR(VLOOKUP($D5,'[1]October rate changes'!$B:$L,11,0),"")</f>
        <v>442.75</v>
      </c>
      <c r="M5">
        <f>IFERROR(VLOOKUP($D5,'[1]October rate changes'!$B:$L,11,0),"")</f>
        <v>442.75</v>
      </c>
      <c r="N5">
        <f>IFERROR(VLOOKUP($D5,'[1]October rate changes'!$B:$L,11,0),"")</f>
        <v>442.75</v>
      </c>
      <c r="O5">
        <v>0</v>
      </c>
      <c r="P5">
        <v>0</v>
      </c>
      <c r="Q5">
        <f>IFERROR(VLOOKUP($D5,'[1]October rate changes'!$B:$L,10,0),"")</f>
        <v>657.7</v>
      </c>
      <c r="R5">
        <f>IFERROR(VLOOKUP($D5,'[1]October rate changes'!$B:$L,9,0),"")</f>
        <v>1046.56</v>
      </c>
      <c r="S5">
        <f>IFERROR(VLOOKUP($D5,'[1]October rate changes'!$B:$L,8,0),"")</f>
        <v>1290.98</v>
      </c>
      <c r="T5">
        <f>IFERROR(VLOOKUP($D5,'[1]October rate changes'!$B:$L,7,0),"")</f>
        <v>1535.41</v>
      </c>
      <c r="U5">
        <f>IFERROR(VLOOKUP($D5,'[1]October rate changes'!$B:$L,6,0),"")</f>
        <v>1779.83</v>
      </c>
      <c r="V5">
        <f>IFERROR(VLOOKUP($D5,'[1]October rate changes'!$B:$L,5,0),"")</f>
        <v>2024.25</v>
      </c>
      <c r="W5" t="s">
        <v>30</v>
      </c>
    </row>
    <row r="6" spans="1:23" x14ac:dyDescent="0.25">
      <c r="A6">
        <v>571</v>
      </c>
      <c r="B6" s="1">
        <v>45200</v>
      </c>
      <c r="C6" s="2">
        <v>45169</v>
      </c>
      <c r="D6" t="s">
        <v>93</v>
      </c>
      <c r="E6">
        <f>IFERROR(VLOOKUP($D6,'[1]October rate changes'!$B:$L,4,0),"")</f>
        <v>2171.6799999999998</v>
      </c>
      <c r="F6">
        <f>IFERROR(VLOOKUP($D6,'[1]October rate changes'!$B:$L,11,0),"")</f>
        <v>426.65</v>
      </c>
      <c r="G6">
        <f>IFERROR(VLOOKUP($D6,'[1]October rate changes'!$B:$L,11,0),"")</f>
        <v>426.65</v>
      </c>
      <c r="H6">
        <f>IFERROR(VLOOKUP($D6,'[1]October rate changes'!$B:$L,11,0),"")</f>
        <v>426.65</v>
      </c>
      <c r="I6">
        <f>IFERROR(VLOOKUP($D6,'[1]October rate changes'!$B:$L,11,0),"")</f>
        <v>426.65</v>
      </c>
      <c r="J6">
        <f>IFERROR(VLOOKUP($D6,'[1]October rate changes'!$B:$L,11,0),"")</f>
        <v>426.65</v>
      </c>
      <c r="K6">
        <f>IFERROR(VLOOKUP($D6,'[1]October rate changes'!$B:$L,11,0),"")</f>
        <v>426.65</v>
      </c>
      <c r="L6">
        <f>IFERROR(VLOOKUP($D6,'[1]October rate changes'!$B:$L,11,0),"")</f>
        <v>426.65</v>
      </c>
      <c r="M6">
        <f>IFERROR(VLOOKUP($D6,'[1]October rate changes'!$B:$L,11,0),"")</f>
        <v>426.65</v>
      </c>
      <c r="N6">
        <f>IFERROR(VLOOKUP($D6,'[1]October rate changes'!$B:$L,11,0),"")</f>
        <v>426.65</v>
      </c>
      <c r="O6">
        <v>0</v>
      </c>
      <c r="P6">
        <v>0</v>
      </c>
      <c r="Q6">
        <f>IFERROR(VLOOKUP($D6,'[1]October rate changes'!$B:$L,10,0),"")</f>
        <v>635.21</v>
      </c>
      <c r="R6">
        <f>IFERROR(VLOOKUP($D6,'[1]October rate changes'!$B:$L,9,0),"")</f>
        <v>1009.57</v>
      </c>
      <c r="S6">
        <f>IFERROR(VLOOKUP($D6,'[1]October rate changes'!$B:$L,8,0),"")</f>
        <v>1246.74</v>
      </c>
      <c r="T6">
        <f>IFERROR(VLOOKUP($D6,'[1]October rate changes'!$B:$L,7,0),"")</f>
        <v>1483.91</v>
      </c>
      <c r="U6">
        <f>IFERROR(VLOOKUP($D6,'[1]October rate changes'!$B:$L,6,0),"")</f>
        <v>1721.07</v>
      </c>
      <c r="V6">
        <f>IFERROR(VLOOKUP($D6,'[1]October rate changes'!$B:$L,5,0),"")</f>
        <v>1958.24</v>
      </c>
      <c r="W6">
        <v>0</v>
      </c>
    </row>
    <row r="7" spans="1:23" x14ac:dyDescent="0.25">
      <c r="A7">
        <v>574</v>
      </c>
      <c r="B7" s="1">
        <v>45200</v>
      </c>
      <c r="C7" s="2">
        <v>45169</v>
      </c>
      <c r="D7" t="s">
        <v>28</v>
      </c>
      <c r="E7">
        <f>IFERROR(VLOOKUP($D7,'[1]October rate changes'!$B:$L,4,0),"")</f>
        <v>2305.0700000000002</v>
      </c>
      <c r="F7">
        <f>IFERROR(VLOOKUP($D7,'[1]October rate changes'!$B:$L,11,0),"")</f>
        <v>456.26</v>
      </c>
      <c r="G7">
        <f>IFERROR(VLOOKUP($D7,'[1]October rate changes'!$B:$L,11,0),"")</f>
        <v>456.26</v>
      </c>
      <c r="H7">
        <f>IFERROR(VLOOKUP($D7,'[1]October rate changes'!$B:$L,11,0),"")</f>
        <v>456.26</v>
      </c>
      <c r="I7">
        <f>IFERROR(VLOOKUP($D7,'[1]October rate changes'!$B:$L,11,0),"")</f>
        <v>456.26</v>
      </c>
      <c r="J7">
        <f>IFERROR(VLOOKUP($D7,'[1]October rate changes'!$B:$L,11,0),"")</f>
        <v>456.26</v>
      </c>
      <c r="K7">
        <f>IFERROR(VLOOKUP($D7,'[1]October rate changes'!$B:$L,11,0),"")</f>
        <v>456.26</v>
      </c>
      <c r="L7">
        <f>IFERROR(VLOOKUP($D7,'[1]October rate changes'!$B:$L,11,0),"")</f>
        <v>456.26</v>
      </c>
      <c r="M7">
        <f>IFERROR(VLOOKUP($D7,'[1]October rate changes'!$B:$L,11,0),"")</f>
        <v>456.26</v>
      </c>
      <c r="N7">
        <f>IFERROR(VLOOKUP($D7,'[1]October rate changes'!$B:$L,11,0),"")</f>
        <v>456.26</v>
      </c>
      <c r="O7">
        <v>0</v>
      </c>
      <c r="P7">
        <v>0</v>
      </c>
      <c r="Q7">
        <f>IFERROR(VLOOKUP($D7,'[1]October rate changes'!$B:$L,10,0),"")</f>
        <v>676.57</v>
      </c>
      <c r="R7">
        <f>IFERROR(VLOOKUP($D7,'[1]October rate changes'!$B:$L,9,0),"")</f>
        <v>1077.5999999999999</v>
      </c>
      <c r="S7">
        <f>IFERROR(VLOOKUP($D7,'[1]October rate changes'!$B:$L,8,0),"")</f>
        <v>1328.11</v>
      </c>
      <c r="T7">
        <f>IFERROR(VLOOKUP($D7,'[1]October rate changes'!$B:$L,7,0),"")</f>
        <v>1578.61</v>
      </c>
      <c r="U7">
        <f>IFERROR(VLOOKUP($D7,'[1]October rate changes'!$B:$L,6,0),"")</f>
        <v>1829.13</v>
      </c>
      <c r="V7">
        <f>IFERROR(VLOOKUP($D7,'[1]October rate changes'!$B:$L,5,0),"")</f>
        <v>2079.63</v>
      </c>
    </row>
    <row r="8" spans="1:23" x14ac:dyDescent="0.25">
      <c r="A8">
        <v>609</v>
      </c>
      <c r="B8" s="1">
        <v>45200</v>
      </c>
      <c r="C8" s="2">
        <v>45169</v>
      </c>
      <c r="D8" t="s">
        <v>103</v>
      </c>
      <c r="E8">
        <f>IFERROR(VLOOKUP($D8,'[1]October rate changes'!$B:$L,4,0),"")</f>
        <v>2398.16</v>
      </c>
      <c r="F8">
        <f>IFERROR(VLOOKUP($D8,'[1]October rate changes'!$B:$L,11,0),"")</f>
        <v>476.94</v>
      </c>
      <c r="G8">
        <f>IFERROR(VLOOKUP($D8,'[1]October rate changes'!$B:$L,11,0),"")</f>
        <v>476.94</v>
      </c>
      <c r="H8">
        <f>IFERROR(VLOOKUP($D8,'[1]October rate changes'!$B:$L,11,0),"")</f>
        <v>476.94</v>
      </c>
      <c r="I8">
        <f>IFERROR(VLOOKUP($D8,'[1]October rate changes'!$B:$L,11,0),"")</f>
        <v>476.94</v>
      </c>
      <c r="J8">
        <f>IFERROR(VLOOKUP($D8,'[1]October rate changes'!$B:$L,11,0),"")</f>
        <v>476.94</v>
      </c>
      <c r="K8">
        <f>IFERROR(VLOOKUP($D8,'[1]October rate changes'!$B:$L,11,0),"")</f>
        <v>476.94</v>
      </c>
      <c r="L8">
        <f>IFERROR(VLOOKUP($D8,'[1]October rate changes'!$B:$L,11,0),"")</f>
        <v>476.94</v>
      </c>
      <c r="M8">
        <f>IFERROR(VLOOKUP($D8,'[1]October rate changes'!$B:$L,11,0),"")</f>
        <v>476.94</v>
      </c>
      <c r="N8">
        <f>IFERROR(VLOOKUP($D8,'[1]October rate changes'!$B:$L,11,0),"")</f>
        <v>476.94</v>
      </c>
      <c r="O8">
        <v>0</v>
      </c>
      <c r="P8">
        <v>0</v>
      </c>
      <c r="Q8">
        <f>IFERROR(VLOOKUP($D8,'[1]October rate changes'!$B:$L,10,0),"")</f>
        <v>705.42</v>
      </c>
      <c r="R8">
        <f>IFERROR(VLOOKUP($D8,'[1]October rate changes'!$B:$L,9,0),"")</f>
        <v>1125.07</v>
      </c>
      <c r="S8">
        <f>IFERROR(VLOOKUP($D8,'[1]October rate changes'!$B:$L,8,0),"")</f>
        <v>1384.89</v>
      </c>
      <c r="T8">
        <f>IFERROR(VLOOKUP($D8,'[1]October rate changes'!$B:$L,7,0),"")</f>
        <v>1644.71</v>
      </c>
      <c r="U8">
        <f>IFERROR(VLOOKUP($D8,'[1]October rate changes'!$B:$L,6,0),"")</f>
        <v>1904.52</v>
      </c>
      <c r="V8">
        <f>IFERROR(VLOOKUP($D8,'[1]October rate changes'!$B:$L,5,0),"")</f>
        <v>2164.34</v>
      </c>
      <c r="W8">
        <v>0</v>
      </c>
    </row>
    <row r="9" spans="1:23" x14ac:dyDescent="0.25">
      <c r="A9">
        <v>550</v>
      </c>
      <c r="B9" s="1">
        <v>45200</v>
      </c>
      <c r="C9" s="2">
        <v>45169</v>
      </c>
      <c r="D9" t="s">
        <v>79</v>
      </c>
      <c r="E9">
        <f>IFERROR(VLOOKUP($D9,'[1]October rate changes'!$B:$L,4,0),"")</f>
        <v>3302.84</v>
      </c>
      <c r="F9">
        <f>IFERROR(VLOOKUP($D9,'[1]October rate changes'!$B:$L,11,0),"")</f>
        <v>689.96</v>
      </c>
      <c r="G9">
        <f>IFERROR(VLOOKUP($D9,'[1]October rate changes'!$B:$L,11,0),"")</f>
        <v>689.96</v>
      </c>
      <c r="H9">
        <f>IFERROR(VLOOKUP($D9,'[1]October rate changes'!$B:$L,11,0),"")</f>
        <v>689.96</v>
      </c>
      <c r="I9">
        <f>IFERROR(VLOOKUP($D9,'[1]October rate changes'!$B:$L,11,0),"")</f>
        <v>689.96</v>
      </c>
      <c r="J9">
        <f>IFERROR(VLOOKUP($D9,'[1]October rate changes'!$B:$L,11,0),"")</f>
        <v>689.96</v>
      </c>
      <c r="K9">
        <f>IFERROR(VLOOKUP($D9,'[1]October rate changes'!$B:$L,11,0),"")</f>
        <v>689.96</v>
      </c>
      <c r="L9">
        <f>IFERROR(VLOOKUP($D9,'[1]October rate changes'!$B:$L,11,0),"")</f>
        <v>689.96</v>
      </c>
      <c r="M9">
        <f>IFERROR(VLOOKUP($D9,'[1]October rate changes'!$B:$L,11,0),"")</f>
        <v>689.96</v>
      </c>
      <c r="N9">
        <f>IFERROR(VLOOKUP($D9,'[1]October rate changes'!$B:$L,11,0),"")</f>
        <v>689.96</v>
      </c>
      <c r="O9">
        <v>0</v>
      </c>
      <c r="P9">
        <v>0</v>
      </c>
      <c r="Q9">
        <f>IFERROR(VLOOKUP($D9,'[1]October rate changes'!$B:$L,10,0),"")</f>
        <v>880.8</v>
      </c>
      <c r="R9">
        <f>IFERROR(VLOOKUP($D9,'[1]October rate changes'!$B:$L,9,0),"")</f>
        <v>1586.49</v>
      </c>
      <c r="S9">
        <f>IFERROR(VLOOKUP($D9,'[1]October rate changes'!$B:$L,8,0),"")</f>
        <v>1936.8</v>
      </c>
      <c r="T9">
        <f>IFERROR(VLOOKUP($D9,'[1]October rate changes'!$B:$L,7,0),"")</f>
        <v>2287.08</v>
      </c>
      <c r="U9">
        <f>IFERROR(VLOOKUP($D9,'[1]October rate changes'!$B:$L,6,0),"")</f>
        <v>2637.37</v>
      </c>
      <c r="V9">
        <f>IFERROR(VLOOKUP($D9,'[1]October rate changes'!$B:$L,5,0),"")</f>
        <v>2987.63</v>
      </c>
      <c r="W9">
        <v>0</v>
      </c>
    </row>
    <row r="10" spans="1:23" x14ac:dyDescent="0.25">
      <c r="A10">
        <v>234</v>
      </c>
      <c r="B10" s="1">
        <v>45200</v>
      </c>
      <c r="C10" s="2">
        <v>45169</v>
      </c>
      <c r="D10" t="s">
        <v>66</v>
      </c>
      <c r="E10">
        <f>IFERROR(VLOOKUP($D10,'[1]October rate changes'!$B:$L,4,0),"")</f>
        <v>1311.05</v>
      </c>
      <c r="F10">
        <f>IFERROR(VLOOKUP($D10,'[1]October rate changes'!$B:$L,11,0),"")</f>
        <v>329.42</v>
      </c>
      <c r="G10">
        <f>IFERROR(VLOOKUP($D10,'[1]October rate changes'!$B:$L,11,0),"")</f>
        <v>329.42</v>
      </c>
      <c r="H10">
        <f>IFERROR(VLOOKUP($D10,'[1]October rate changes'!$B:$L,11,0),"")</f>
        <v>329.42</v>
      </c>
      <c r="I10">
        <f>IFERROR(VLOOKUP($D10,'[1]October rate changes'!$B:$L,11,0),"")</f>
        <v>329.42</v>
      </c>
      <c r="J10">
        <f>IFERROR(VLOOKUP($D10,'[1]October rate changes'!$B:$L,11,0),"")</f>
        <v>329.42</v>
      </c>
      <c r="K10">
        <f>IFERROR(VLOOKUP($D10,'[1]October rate changes'!$B:$L,11,0),"")</f>
        <v>329.42</v>
      </c>
      <c r="L10">
        <f>IFERROR(VLOOKUP($D10,'[1]October rate changes'!$B:$L,11,0),"")</f>
        <v>329.42</v>
      </c>
      <c r="M10">
        <f>IFERROR(VLOOKUP($D10,'[1]October rate changes'!$B:$L,11,0),"")</f>
        <v>329.42</v>
      </c>
      <c r="N10">
        <f>IFERROR(VLOOKUP($D10,'[1]October rate changes'!$B:$L,11,0),"")</f>
        <v>329.42</v>
      </c>
      <c r="O10">
        <v>0</v>
      </c>
      <c r="P10">
        <v>0</v>
      </c>
      <c r="Q10">
        <f>IFERROR(VLOOKUP($D10,'[1]October rate changes'!$B:$L,10,0),"")</f>
        <v>443.96</v>
      </c>
      <c r="R10">
        <f>IFERROR(VLOOKUP($D10,'[1]October rate changes'!$B:$L,9,0),"")</f>
        <v>616.54999999999995</v>
      </c>
      <c r="S10">
        <f>IFERROR(VLOOKUP($D10,'[1]October rate changes'!$B:$L,8,0),"")</f>
        <v>737.44</v>
      </c>
      <c r="T10">
        <f>IFERROR(VLOOKUP($D10,'[1]October rate changes'!$B:$L,7,0),"")</f>
        <v>872.9</v>
      </c>
      <c r="U10">
        <f>IFERROR(VLOOKUP($D10,'[1]October rate changes'!$B:$L,6,0),"")</f>
        <v>1024</v>
      </c>
      <c r="V10">
        <f>IFERROR(VLOOKUP($D10,'[1]October rate changes'!$B:$L,5,0),"")</f>
        <v>1175.0999999999999</v>
      </c>
      <c r="W10">
        <v>0</v>
      </c>
    </row>
    <row r="11" spans="1:23" x14ac:dyDescent="0.25">
      <c r="A11">
        <v>95</v>
      </c>
      <c r="B11" s="1">
        <v>45200</v>
      </c>
      <c r="C11" s="2">
        <v>45169</v>
      </c>
      <c r="D11" t="s">
        <v>56</v>
      </c>
      <c r="E11">
        <f>IFERROR(VLOOKUP($D11,'[1]October rate changes'!$B:$L,4,0),"")</f>
        <v>3866.32</v>
      </c>
      <c r="F11">
        <f>IFERROR(VLOOKUP($D11,'[1]October rate changes'!$B:$L,11,0),"")</f>
        <v>916.16</v>
      </c>
      <c r="G11">
        <f>IFERROR(VLOOKUP($D11,'[1]October rate changes'!$B:$L,11,0),"")</f>
        <v>916.16</v>
      </c>
      <c r="H11">
        <f>IFERROR(VLOOKUP($D11,'[1]October rate changes'!$B:$L,11,0),"")</f>
        <v>916.16</v>
      </c>
      <c r="I11">
        <f>IFERROR(VLOOKUP($D11,'[1]October rate changes'!$B:$L,11,0),"")</f>
        <v>916.16</v>
      </c>
      <c r="J11">
        <f>IFERROR(VLOOKUP($D11,'[1]October rate changes'!$B:$L,11,0),"")</f>
        <v>916.16</v>
      </c>
      <c r="K11">
        <f>IFERROR(VLOOKUP($D11,'[1]October rate changes'!$B:$L,11,0),"")</f>
        <v>916.16</v>
      </c>
      <c r="L11">
        <f>IFERROR(VLOOKUP($D11,'[1]October rate changes'!$B:$L,11,0),"")</f>
        <v>916.16</v>
      </c>
      <c r="M11">
        <f>IFERROR(VLOOKUP($D11,'[1]October rate changes'!$B:$L,11,0),"")</f>
        <v>916.16</v>
      </c>
      <c r="N11">
        <f>IFERROR(VLOOKUP($D11,'[1]October rate changes'!$B:$L,11,0),"")</f>
        <v>916.16</v>
      </c>
      <c r="O11">
        <v>0</v>
      </c>
      <c r="P11">
        <v>0</v>
      </c>
      <c r="Q11">
        <f>IFERROR(VLOOKUP($D11,'[1]October rate changes'!$B:$L,10,0),"")</f>
        <v>1160.56</v>
      </c>
      <c r="R11">
        <f>IFERROR(VLOOKUP($D11,'[1]October rate changes'!$B:$L,9,0),"")</f>
        <v>1873.9</v>
      </c>
      <c r="S11">
        <f>IFERROR(VLOOKUP($D11,'[1]October rate changes'!$B:$L,8,0),"")</f>
        <v>2280.5300000000002</v>
      </c>
      <c r="T11">
        <f>IFERROR(VLOOKUP($D11,'[1]October rate changes'!$B:$L,7,0),"")</f>
        <v>2687.15</v>
      </c>
      <c r="U11">
        <f>IFERROR(VLOOKUP($D11,'[1]October rate changes'!$B:$L,6,0),"")</f>
        <v>3093.79</v>
      </c>
      <c r="V11">
        <f>IFERROR(VLOOKUP($D11,'[1]October rate changes'!$B:$L,5,0),"")</f>
        <v>3500.41</v>
      </c>
      <c r="W11">
        <v>0</v>
      </c>
    </row>
    <row r="12" spans="1:23" x14ac:dyDescent="0.25">
      <c r="A12">
        <v>78</v>
      </c>
      <c r="B12" s="1">
        <v>45200</v>
      </c>
      <c r="C12" s="2">
        <v>45169</v>
      </c>
      <c r="D12" t="s">
        <v>49</v>
      </c>
      <c r="E12">
        <f>IFERROR(VLOOKUP($D12,'[1]October rate changes'!$B:$L,4,0),"")</f>
        <v>2055.12</v>
      </c>
      <c r="F12">
        <f>IFERROR(VLOOKUP($D12,'[1]October rate changes'!$B:$L,11,0),"")</f>
        <v>517.47</v>
      </c>
      <c r="G12">
        <f>IFERROR(VLOOKUP($D12,'[1]October rate changes'!$B:$L,11,0),"")</f>
        <v>517.47</v>
      </c>
      <c r="H12">
        <f>IFERROR(VLOOKUP($D12,'[1]October rate changes'!$B:$L,11,0),"")</f>
        <v>517.47</v>
      </c>
      <c r="I12">
        <f>IFERROR(VLOOKUP($D12,'[1]October rate changes'!$B:$L,11,0),"")</f>
        <v>517.47</v>
      </c>
      <c r="J12">
        <f>IFERROR(VLOOKUP($D12,'[1]October rate changes'!$B:$L,11,0),"")</f>
        <v>517.47</v>
      </c>
      <c r="K12">
        <f>IFERROR(VLOOKUP($D12,'[1]October rate changes'!$B:$L,11,0),"")</f>
        <v>517.47</v>
      </c>
      <c r="L12">
        <f>IFERROR(VLOOKUP($D12,'[1]October rate changes'!$B:$L,11,0),"")</f>
        <v>517.47</v>
      </c>
      <c r="M12">
        <f>IFERROR(VLOOKUP($D12,'[1]October rate changes'!$B:$L,11,0),"")</f>
        <v>517.47</v>
      </c>
      <c r="N12">
        <f>IFERROR(VLOOKUP($D12,'[1]October rate changes'!$B:$L,11,0),"")</f>
        <v>517.47</v>
      </c>
      <c r="O12">
        <v>0</v>
      </c>
      <c r="P12">
        <v>0</v>
      </c>
      <c r="Q12">
        <f>IFERROR(VLOOKUP($D12,'[1]October rate changes'!$B:$L,10,0),"")</f>
        <v>689.87</v>
      </c>
      <c r="R12">
        <f>IFERROR(VLOOKUP($D12,'[1]October rate changes'!$B:$L,9,0),"")</f>
        <v>950.18</v>
      </c>
      <c r="S12">
        <f>IFERROR(VLOOKUP($D12,'[1]October rate changes'!$B:$L,8,0),"")</f>
        <v>1175.68</v>
      </c>
      <c r="T12">
        <f>IFERROR(VLOOKUP($D12,'[1]October rate changes'!$B:$L,7,0),"")</f>
        <v>1401.2</v>
      </c>
      <c r="U12">
        <f>IFERROR(VLOOKUP($D12,'[1]October rate changes'!$B:$L,6,0),"")</f>
        <v>1626.71</v>
      </c>
      <c r="V12">
        <f>IFERROR(VLOOKUP($D12,'[1]October rate changes'!$B:$L,5,0),"")</f>
        <v>1852.2</v>
      </c>
      <c r="W12">
        <v>0</v>
      </c>
    </row>
    <row r="13" spans="1:23" x14ac:dyDescent="0.25">
      <c r="A13">
        <v>76</v>
      </c>
      <c r="B13" s="1">
        <v>45200</v>
      </c>
      <c r="C13" s="2">
        <v>45169</v>
      </c>
      <c r="D13" t="s">
        <v>48</v>
      </c>
      <c r="E13">
        <f>IFERROR(VLOOKUP($D13,'[1]October rate changes'!$B:$L,4,0),"")</f>
        <v>2156.44</v>
      </c>
      <c r="F13">
        <f>IFERROR(VLOOKUP($D13,'[1]October rate changes'!$B:$L,11,0),"")</f>
        <v>552.9</v>
      </c>
      <c r="G13">
        <f>IFERROR(VLOOKUP($D13,'[1]October rate changes'!$B:$L,11,0),"")</f>
        <v>552.9</v>
      </c>
      <c r="H13">
        <f>IFERROR(VLOOKUP($D13,'[1]October rate changes'!$B:$L,11,0),"")</f>
        <v>552.9</v>
      </c>
      <c r="I13">
        <f>IFERROR(VLOOKUP($D13,'[1]October rate changes'!$B:$L,11,0),"")</f>
        <v>552.9</v>
      </c>
      <c r="J13">
        <f>IFERROR(VLOOKUP($D13,'[1]October rate changes'!$B:$L,11,0),"")</f>
        <v>552.9</v>
      </c>
      <c r="K13">
        <f>IFERROR(VLOOKUP($D13,'[1]October rate changes'!$B:$L,11,0),"")</f>
        <v>552.9</v>
      </c>
      <c r="L13">
        <f>IFERROR(VLOOKUP($D13,'[1]October rate changes'!$B:$L,11,0),"")</f>
        <v>552.9</v>
      </c>
      <c r="M13">
        <f>IFERROR(VLOOKUP($D13,'[1]October rate changes'!$B:$L,11,0),"")</f>
        <v>552.9</v>
      </c>
      <c r="N13">
        <f>IFERROR(VLOOKUP($D13,'[1]October rate changes'!$B:$L,11,0),"")</f>
        <v>552.9</v>
      </c>
      <c r="O13">
        <v>0</v>
      </c>
      <c r="P13">
        <v>0</v>
      </c>
      <c r="Q13">
        <f>IFERROR(VLOOKUP($D13,'[1]October rate changes'!$B:$L,10,0),"")</f>
        <v>727.66</v>
      </c>
      <c r="R13">
        <f>IFERROR(VLOOKUP($D13,'[1]October rate changes'!$B:$L,9,0),"")</f>
        <v>1001.85</v>
      </c>
      <c r="S13">
        <f>IFERROR(VLOOKUP($D13,'[1]October rate changes'!$B:$L,8,0),"")</f>
        <v>1237.48</v>
      </c>
      <c r="T13">
        <f>IFERROR(VLOOKUP($D13,'[1]October rate changes'!$B:$L,7,0),"")</f>
        <v>1473.14</v>
      </c>
      <c r="U13">
        <f>IFERROR(VLOOKUP($D13,'[1]October rate changes'!$B:$L,6,0),"")</f>
        <v>1708.78</v>
      </c>
      <c r="V13">
        <f>IFERROR(VLOOKUP($D13,'[1]October rate changes'!$B:$L,5,0),"")</f>
        <v>1944.4</v>
      </c>
      <c r="W13">
        <v>0</v>
      </c>
    </row>
    <row r="14" spans="1:23" x14ac:dyDescent="0.25">
      <c r="A14">
        <v>56</v>
      </c>
      <c r="B14" s="1">
        <v>45200</v>
      </c>
      <c r="C14" s="2">
        <v>45169</v>
      </c>
      <c r="D14" t="s">
        <v>39</v>
      </c>
      <c r="E14">
        <f>IFERROR(VLOOKUP($D14,'[1]October rate changes'!$B:$L,4,0),"")</f>
        <v>1964.01</v>
      </c>
      <c r="F14">
        <f>IFERROR(VLOOKUP($D14,'[1]October rate changes'!$B:$L,11,0),"")</f>
        <v>490.65</v>
      </c>
      <c r="G14">
        <f>IFERROR(VLOOKUP($D14,'[1]October rate changes'!$B:$L,11,0),"")</f>
        <v>490.65</v>
      </c>
      <c r="H14">
        <f>IFERROR(VLOOKUP($D14,'[1]October rate changes'!$B:$L,11,0),"")</f>
        <v>490.65</v>
      </c>
      <c r="I14">
        <f>IFERROR(VLOOKUP($D14,'[1]October rate changes'!$B:$L,11,0),"")</f>
        <v>490.65</v>
      </c>
      <c r="J14">
        <f>IFERROR(VLOOKUP($D14,'[1]October rate changes'!$B:$L,11,0),"")</f>
        <v>490.65</v>
      </c>
      <c r="K14">
        <f>IFERROR(VLOOKUP($D14,'[1]October rate changes'!$B:$L,11,0),"")</f>
        <v>490.65</v>
      </c>
      <c r="L14">
        <f>IFERROR(VLOOKUP($D14,'[1]October rate changes'!$B:$L,11,0),"")</f>
        <v>490.65</v>
      </c>
      <c r="M14">
        <f>IFERROR(VLOOKUP($D14,'[1]October rate changes'!$B:$L,11,0),"")</f>
        <v>490.65</v>
      </c>
      <c r="N14">
        <f>IFERROR(VLOOKUP($D14,'[1]October rate changes'!$B:$L,11,0),"")</f>
        <v>490.65</v>
      </c>
      <c r="O14">
        <v>0</v>
      </c>
      <c r="P14">
        <v>0</v>
      </c>
      <c r="Q14">
        <f>IFERROR(VLOOKUP($D14,'[1]October rate changes'!$B:$L,10,0),"")</f>
        <v>657.05</v>
      </c>
      <c r="R14">
        <f>IFERROR(VLOOKUP($D14,'[1]October rate changes'!$B:$L,9,0),"")</f>
        <v>903.7</v>
      </c>
      <c r="S14">
        <f>IFERROR(VLOOKUP($D14,'[1]October rate changes'!$B:$L,8,0),"")</f>
        <v>1120.1099999999999</v>
      </c>
      <c r="T14">
        <f>IFERROR(VLOOKUP($D14,'[1]October rate changes'!$B:$L,7,0),"")</f>
        <v>1336.51</v>
      </c>
      <c r="U14">
        <f>IFERROR(VLOOKUP($D14,'[1]October rate changes'!$B:$L,6,0),"")</f>
        <v>1552.89</v>
      </c>
      <c r="V14">
        <f>IFERROR(VLOOKUP($D14,'[1]October rate changes'!$B:$L,5,0),"")</f>
        <v>1769.29</v>
      </c>
      <c r="W14" t="s">
        <v>30</v>
      </c>
    </row>
    <row r="15" spans="1:23" x14ac:dyDescent="0.25">
      <c r="A15">
        <v>45</v>
      </c>
      <c r="B15" s="1">
        <v>45200</v>
      </c>
      <c r="C15" s="2">
        <v>45169</v>
      </c>
      <c r="D15" t="s">
        <v>33</v>
      </c>
      <c r="E15">
        <f>IFERROR(VLOOKUP($D15,'[1]October rate changes'!$B:$L,4,0),"")</f>
        <v>1596.79</v>
      </c>
      <c r="F15">
        <f>IFERROR(VLOOKUP($D15,'[1]October rate changes'!$B:$L,11,0),"")</f>
        <v>391.74</v>
      </c>
      <c r="G15">
        <f>IFERROR(VLOOKUP($D15,'[1]October rate changes'!$B:$L,11,0),"")</f>
        <v>391.74</v>
      </c>
      <c r="H15">
        <f>IFERROR(VLOOKUP($D15,'[1]October rate changes'!$B:$L,11,0),"")</f>
        <v>391.74</v>
      </c>
      <c r="I15">
        <f>IFERROR(VLOOKUP($D15,'[1]October rate changes'!$B:$L,11,0),"")</f>
        <v>391.74</v>
      </c>
      <c r="J15">
        <f>IFERROR(VLOOKUP($D15,'[1]October rate changes'!$B:$L,11,0),"")</f>
        <v>391.74</v>
      </c>
      <c r="K15">
        <f>IFERROR(VLOOKUP($D15,'[1]October rate changes'!$B:$L,11,0),"")</f>
        <v>391.74</v>
      </c>
      <c r="L15">
        <f>IFERROR(VLOOKUP($D15,'[1]October rate changes'!$B:$L,11,0),"")</f>
        <v>391.74</v>
      </c>
      <c r="M15">
        <f>IFERROR(VLOOKUP($D15,'[1]October rate changes'!$B:$L,11,0),"")</f>
        <v>391.74</v>
      </c>
      <c r="N15">
        <f>IFERROR(VLOOKUP($D15,'[1]October rate changes'!$B:$L,11,0),"")</f>
        <v>391.74</v>
      </c>
      <c r="O15">
        <v>0</v>
      </c>
      <c r="P15">
        <v>0</v>
      </c>
      <c r="Q15">
        <f>IFERROR(VLOOKUP($D15,'[1]October rate changes'!$B:$L,10,0),"")</f>
        <v>546.84</v>
      </c>
      <c r="R15">
        <f>IFERROR(VLOOKUP($D15,'[1]October rate changes'!$B:$L,9,0),"")</f>
        <v>733.13</v>
      </c>
      <c r="S15">
        <f>IFERROR(VLOOKUP($D15,'[1]October rate changes'!$B:$L,8,0),"")</f>
        <v>896.11</v>
      </c>
      <c r="T15">
        <f>IFERROR(VLOOKUP($D15,'[1]October rate changes'!$B:$L,7,0),"")</f>
        <v>1075.77</v>
      </c>
      <c r="U15">
        <f>IFERROR(VLOOKUP($D15,'[1]October rate changes'!$B:$L,6,0),"")</f>
        <v>1255.46</v>
      </c>
      <c r="V15">
        <f>IFERROR(VLOOKUP($D15,'[1]October rate changes'!$B:$L,5,0),"")</f>
        <v>1435.14</v>
      </c>
      <c r="W15">
        <v>0</v>
      </c>
    </row>
    <row r="16" spans="1:23" x14ac:dyDescent="0.25">
      <c r="A16">
        <v>63</v>
      </c>
      <c r="B16" s="1">
        <v>45200</v>
      </c>
      <c r="C16" s="2">
        <v>45169</v>
      </c>
      <c r="D16" t="s">
        <v>45</v>
      </c>
      <c r="E16">
        <f>IFERROR(VLOOKUP($D16,'[1]October rate changes'!$B:$L,4,0),"")</f>
        <v>1447.2</v>
      </c>
      <c r="F16">
        <f>IFERROR(VLOOKUP($D16,'[1]October rate changes'!$B:$L,11,0),"")</f>
        <v>366.7</v>
      </c>
      <c r="G16">
        <f>IFERROR(VLOOKUP($D16,'[1]October rate changes'!$B:$L,11,0),"")</f>
        <v>366.7</v>
      </c>
      <c r="H16">
        <f>IFERROR(VLOOKUP($D16,'[1]October rate changes'!$B:$L,11,0),"")</f>
        <v>366.7</v>
      </c>
      <c r="I16">
        <f>IFERROR(VLOOKUP($D16,'[1]October rate changes'!$B:$L,11,0),"")</f>
        <v>366.7</v>
      </c>
      <c r="J16">
        <f>IFERROR(VLOOKUP($D16,'[1]October rate changes'!$B:$L,11,0),"")</f>
        <v>366.7</v>
      </c>
      <c r="K16">
        <f>IFERROR(VLOOKUP($D16,'[1]October rate changes'!$B:$L,11,0),"")</f>
        <v>366.7</v>
      </c>
      <c r="L16">
        <f>IFERROR(VLOOKUP($D16,'[1]October rate changes'!$B:$L,11,0),"")</f>
        <v>366.7</v>
      </c>
      <c r="M16">
        <f>IFERROR(VLOOKUP($D16,'[1]October rate changes'!$B:$L,11,0),"")</f>
        <v>366.7</v>
      </c>
      <c r="N16">
        <f>IFERROR(VLOOKUP($D16,'[1]October rate changes'!$B:$L,11,0),"")</f>
        <v>366.7</v>
      </c>
      <c r="O16">
        <v>0</v>
      </c>
      <c r="P16">
        <v>0</v>
      </c>
      <c r="Q16">
        <f>IFERROR(VLOOKUP($D16,'[1]October rate changes'!$B:$L,10,0),"")</f>
        <v>493</v>
      </c>
      <c r="R16">
        <f>IFERROR(VLOOKUP($D16,'[1]October rate changes'!$B:$L,9,0),"")</f>
        <v>672.1</v>
      </c>
      <c r="S16">
        <f>IFERROR(VLOOKUP($D16,'[1]October rate changes'!$B:$L,8,0),"")</f>
        <v>804.85</v>
      </c>
      <c r="T16">
        <f>IFERROR(VLOOKUP($D16,'[1]October rate changes'!$B:$L,7,0),"")</f>
        <v>969.56</v>
      </c>
      <c r="U16">
        <f>IFERROR(VLOOKUP($D16,'[1]October rate changes'!$B:$L,6,0),"")</f>
        <v>1134.3</v>
      </c>
      <c r="V16">
        <f>IFERROR(VLOOKUP($D16,'[1]October rate changes'!$B:$L,5,0),"")</f>
        <v>1299</v>
      </c>
      <c r="W16">
        <v>0</v>
      </c>
    </row>
    <row r="17" spans="1:23" x14ac:dyDescent="0.25">
      <c r="A17">
        <v>562</v>
      </c>
      <c r="B17" s="1">
        <v>45200</v>
      </c>
      <c r="C17" s="2">
        <v>45169</v>
      </c>
      <c r="D17" t="s">
        <v>85</v>
      </c>
      <c r="E17">
        <f>IFERROR(VLOOKUP($D17,'[1]October rate changes'!$B:$L,4,0),"")</f>
        <v>1186.94</v>
      </c>
      <c r="F17">
        <f>IFERROR(VLOOKUP($D17,'[1]October rate changes'!$B:$L,11,0),"")</f>
        <v>245.49</v>
      </c>
      <c r="G17">
        <f>IFERROR(VLOOKUP($D17,'[1]October rate changes'!$B:$L,11,0),"")</f>
        <v>245.49</v>
      </c>
      <c r="H17">
        <f>IFERROR(VLOOKUP($D17,'[1]October rate changes'!$B:$L,11,0),"")</f>
        <v>245.49</v>
      </c>
      <c r="I17">
        <f>IFERROR(VLOOKUP($D17,'[1]October rate changes'!$B:$L,11,0),"")</f>
        <v>245.49</v>
      </c>
      <c r="J17">
        <f>IFERROR(VLOOKUP($D17,'[1]October rate changes'!$B:$L,11,0),"")</f>
        <v>245.49</v>
      </c>
      <c r="K17">
        <f>IFERROR(VLOOKUP($D17,'[1]October rate changes'!$B:$L,11,0),"")</f>
        <v>245.49</v>
      </c>
      <c r="L17">
        <f>IFERROR(VLOOKUP($D17,'[1]October rate changes'!$B:$L,11,0),"")</f>
        <v>245.49</v>
      </c>
      <c r="M17">
        <f>IFERROR(VLOOKUP($D17,'[1]October rate changes'!$B:$L,11,0),"")</f>
        <v>245.49</v>
      </c>
      <c r="N17">
        <f>IFERROR(VLOOKUP($D17,'[1]October rate changes'!$B:$L,11,0),"")</f>
        <v>245.49</v>
      </c>
      <c r="O17">
        <v>0</v>
      </c>
      <c r="P17">
        <v>0</v>
      </c>
      <c r="Q17">
        <f>IFERROR(VLOOKUP($D17,'[1]October rate changes'!$B:$L,10,0),"")</f>
        <v>421.24</v>
      </c>
      <c r="R17">
        <f>IFERROR(VLOOKUP($D17,'[1]October rate changes'!$B:$L,9,0),"")</f>
        <v>565.9</v>
      </c>
      <c r="S17">
        <f>IFERROR(VLOOKUP($D17,'[1]October rate changes'!$B:$L,8,0),"")</f>
        <v>676.87</v>
      </c>
      <c r="T17">
        <f>IFERROR(VLOOKUP($D17,'[1]October rate changes'!$B:$L,7,0),"")</f>
        <v>787.83</v>
      </c>
      <c r="U17">
        <f>IFERROR(VLOOKUP($D17,'[1]October rate changes'!$B:$L,6,0),"")</f>
        <v>923.47</v>
      </c>
      <c r="V17">
        <f>IFERROR(VLOOKUP($D17,'[1]October rate changes'!$B:$L,5,0),"")</f>
        <v>1062.17</v>
      </c>
      <c r="W17">
        <v>0</v>
      </c>
    </row>
    <row r="18" spans="1:23" x14ac:dyDescent="0.25">
      <c r="A18">
        <v>564</v>
      </c>
      <c r="B18" s="1">
        <v>45200</v>
      </c>
      <c r="C18" s="2">
        <v>45169</v>
      </c>
      <c r="D18" t="s">
        <v>87</v>
      </c>
      <c r="E18">
        <f>IFERROR(VLOOKUP($D18,'[1]October rate changes'!$B:$L,4,0),"")</f>
        <v>1269.6400000000001</v>
      </c>
      <c r="F18">
        <f>IFERROR(VLOOKUP($D18,'[1]October rate changes'!$B:$L,11,0),"")</f>
        <v>314.88</v>
      </c>
      <c r="G18">
        <f>IFERROR(VLOOKUP($D18,'[1]October rate changes'!$B:$L,11,0),"")</f>
        <v>314.88</v>
      </c>
      <c r="H18">
        <f>IFERROR(VLOOKUP($D18,'[1]October rate changes'!$B:$L,11,0),"")</f>
        <v>314.88</v>
      </c>
      <c r="I18">
        <f>IFERROR(VLOOKUP($D18,'[1]October rate changes'!$B:$L,11,0),"")</f>
        <v>314.88</v>
      </c>
      <c r="J18">
        <f>IFERROR(VLOOKUP($D18,'[1]October rate changes'!$B:$L,11,0),"")</f>
        <v>314.88</v>
      </c>
      <c r="K18">
        <f>IFERROR(VLOOKUP($D18,'[1]October rate changes'!$B:$L,11,0),"")</f>
        <v>314.88</v>
      </c>
      <c r="L18">
        <f>IFERROR(VLOOKUP($D18,'[1]October rate changes'!$B:$L,11,0),"")</f>
        <v>314.88</v>
      </c>
      <c r="M18">
        <f>IFERROR(VLOOKUP($D18,'[1]October rate changes'!$B:$L,11,0),"")</f>
        <v>314.88</v>
      </c>
      <c r="N18">
        <f>IFERROR(VLOOKUP($D18,'[1]October rate changes'!$B:$L,11,0),"")</f>
        <v>314.88</v>
      </c>
      <c r="O18">
        <v>0</v>
      </c>
      <c r="P18">
        <v>0</v>
      </c>
      <c r="Q18">
        <f>IFERROR(VLOOKUP($D18,'[1]October rate changes'!$B:$L,10,0),"")</f>
        <v>452.99</v>
      </c>
      <c r="R18">
        <f>IFERROR(VLOOKUP($D18,'[1]October rate changes'!$B:$L,9,0),"")</f>
        <v>599.66</v>
      </c>
      <c r="S18">
        <f>IFERROR(VLOOKUP($D18,'[1]October rate changes'!$B:$L,8,0),"")</f>
        <v>717.22</v>
      </c>
      <c r="T18">
        <f>IFERROR(VLOOKUP($D18,'[1]October rate changes'!$B:$L,7,0),"")</f>
        <v>843.5</v>
      </c>
      <c r="U18">
        <f>IFERROR(VLOOKUP($D18,'[1]October rate changes'!$B:$L,6,0),"")</f>
        <v>990.45</v>
      </c>
      <c r="V18">
        <f>IFERROR(VLOOKUP($D18,'[1]October rate changes'!$B:$L,5,0),"")</f>
        <v>1137.42</v>
      </c>
      <c r="W18" t="s">
        <v>30</v>
      </c>
    </row>
    <row r="19" spans="1:23" x14ac:dyDescent="0.25">
      <c r="A19">
        <v>563</v>
      </c>
      <c r="B19" s="1">
        <v>45200</v>
      </c>
      <c r="C19" s="2">
        <v>45169</v>
      </c>
      <c r="D19" t="s">
        <v>86</v>
      </c>
      <c r="E19">
        <f>IFERROR(VLOOKUP($D19,'[1]October rate changes'!$B:$L,4,0),"")</f>
        <v>1125.31</v>
      </c>
      <c r="F19">
        <f>IFERROR(VLOOKUP($D19,'[1]October rate changes'!$B:$L,11,0),"")</f>
        <v>240.07</v>
      </c>
      <c r="G19">
        <f>IFERROR(VLOOKUP($D19,'[1]October rate changes'!$B:$L,11,0),"")</f>
        <v>240.07</v>
      </c>
      <c r="H19">
        <f>IFERROR(VLOOKUP($D19,'[1]October rate changes'!$B:$L,11,0),"")</f>
        <v>240.07</v>
      </c>
      <c r="I19">
        <f>IFERROR(VLOOKUP($D19,'[1]October rate changes'!$B:$L,11,0),"")</f>
        <v>240.07</v>
      </c>
      <c r="J19">
        <f>IFERROR(VLOOKUP($D19,'[1]October rate changes'!$B:$L,11,0),"")</f>
        <v>240.07</v>
      </c>
      <c r="K19">
        <f>IFERROR(VLOOKUP($D19,'[1]October rate changes'!$B:$L,11,0),"")</f>
        <v>240.07</v>
      </c>
      <c r="L19">
        <f>IFERROR(VLOOKUP($D19,'[1]October rate changes'!$B:$L,11,0),"")</f>
        <v>240.07</v>
      </c>
      <c r="M19">
        <f>IFERROR(VLOOKUP($D19,'[1]October rate changes'!$B:$L,11,0),"")</f>
        <v>240.07</v>
      </c>
      <c r="N19">
        <f>IFERROR(VLOOKUP($D19,'[1]October rate changes'!$B:$L,11,0),"")</f>
        <v>240.07</v>
      </c>
      <c r="O19">
        <v>0</v>
      </c>
      <c r="P19">
        <v>0</v>
      </c>
      <c r="Q19">
        <f>IFERROR(VLOOKUP($D19,'[1]October rate changes'!$B:$L,10,0),"")</f>
        <v>400.77</v>
      </c>
      <c r="R19">
        <f>IFERROR(VLOOKUP($D19,'[1]October rate changes'!$B:$L,9,0),"")</f>
        <v>540.78</v>
      </c>
      <c r="S19">
        <f>IFERROR(VLOOKUP($D19,'[1]October rate changes'!$B:$L,8,0),"")</f>
        <v>646.79999999999995</v>
      </c>
      <c r="T19">
        <f>IFERROR(VLOOKUP($D19,'[1]October rate changes'!$B:$L,7,0),"")</f>
        <v>752.82</v>
      </c>
      <c r="U19">
        <f>IFERROR(VLOOKUP($D19,'[1]October rate changes'!$B:$L,6,0),"")</f>
        <v>873.57</v>
      </c>
      <c r="V19">
        <f>IFERROR(VLOOKUP($D19,'[1]October rate changes'!$B:$L,5,0),"")</f>
        <v>1006.08</v>
      </c>
      <c r="W19">
        <v>0</v>
      </c>
    </row>
    <row r="20" spans="1:23" x14ac:dyDescent="0.25">
      <c r="A20">
        <v>565</v>
      </c>
      <c r="B20" s="1">
        <v>45200</v>
      </c>
      <c r="C20" s="2">
        <v>45169</v>
      </c>
      <c r="D20" t="s">
        <v>88</v>
      </c>
      <c r="E20">
        <f>IFERROR(VLOOKUP($D20,'[1]October rate changes'!$B:$L,4,0),"")</f>
        <v>1208</v>
      </c>
      <c r="F20">
        <f>IFERROR(VLOOKUP($D20,'[1]October rate changes'!$B:$L,11,0),"")</f>
        <v>309.48</v>
      </c>
      <c r="G20">
        <f>IFERROR(VLOOKUP($D20,'[1]October rate changes'!$B:$L,11,0),"")</f>
        <v>309.48</v>
      </c>
      <c r="H20">
        <f>IFERROR(VLOOKUP($D20,'[1]October rate changes'!$B:$L,11,0),"")</f>
        <v>309.48</v>
      </c>
      <c r="I20">
        <f>IFERROR(VLOOKUP($D20,'[1]October rate changes'!$B:$L,11,0),"")</f>
        <v>309.48</v>
      </c>
      <c r="J20">
        <f>IFERROR(VLOOKUP($D20,'[1]October rate changes'!$B:$L,11,0),"")</f>
        <v>309.48</v>
      </c>
      <c r="K20">
        <f>IFERROR(VLOOKUP($D20,'[1]October rate changes'!$B:$L,11,0),"")</f>
        <v>309.48</v>
      </c>
      <c r="L20">
        <f>IFERROR(VLOOKUP($D20,'[1]October rate changes'!$B:$L,11,0),"")</f>
        <v>309.48</v>
      </c>
      <c r="M20">
        <f>IFERROR(VLOOKUP($D20,'[1]October rate changes'!$B:$L,11,0),"")</f>
        <v>309.48</v>
      </c>
      <c r="N20">
        <f>IFERROR(VLOOKUP($D20,'[1]October rate changes'!$B:$L,11,0),"")</f>
        <v>309.48</v>
      </c>
      <c r="O20">
        <v>0</v>
      </c>
      <c r="P20">
        <v>0</v>
      </c>
      <c r="Q20">
        <f>IFERROR(VLOOKUP($D20,'[1]October rate changes'!$B:$L,10,0),"")</f>
        <v>432.52</v>
      </c>
      <c r="R20">
        <f>IFERROR(VLOOKUP($D20,'[1]October rate changes'!$B:$L,9,0),"")</f>
        <v>574.53</v>
      </c>
      <c r="S20">
        <f>IFERROR(VLOOKUP($D20,'[1]October rate changes'!$B:$L,8,0),"")</f>
        <v>687.14</v>
      </c>
      <c r="T20">
        <f>IFERROR(VLOOKUP($D20,'[1]October rate changes'!$B:$L,7,0),"")</f>
        <v>799.78</v>
      </c>
      <c r="U20">
        <f>IFERROR(VLOOKUP($D20,'[1]October rate changes'!$B:$L,6,0),"")</f>
        <v>940.56</v>
      </c>
      <c r="V20">
        <f>IFERROR(VLOOKUP($D20,'[1]October rate changes'!$B:$L,5,0),"")</f>
        <v>1081.3399999999999</v>
      </c>
      <c r="W20" t="s">
        <v>30</v>
      </c>
    </row>
    <row r="21" spans="1:23" x14ac:dyDescent="0.25">
      <c r="A21">
        <v>599</v>
      </c>
      <c r="B21" s="1">
        <v>45200</v>
      </c>
      <c r="C21" s="2">
        <v>45169</v>
      </c>
      <c r="D21" t="s">
        <v>96</v>
      </c>
      <c r="E21">
        <f>IFERROR(VLOOKUP($D21,'[1]October rate changes'!$B:$L,4,0),"")</f>
        <v>1024.2</v>
      </c>
      <c r="F21">
        <f>IFERROR(VLOOKUP($D21,'[1]October rate changes'!$B:$L,11,0),"")</f>
        <v>216.68</v>
      </c>
      <c r="G21">
        <f>IFERROR(VLOOKUP($D21,'[1]October rate changes'!$B:$L,11,0),"")</f>
        <v>216.68</v>
      </c>
      <c r="H21">
        <f>IFERROR(VLOOKUP($D21,'[1]October rate changes'!$B:$L,11,0),"")</f>
        <v>216.68</v>
      </c>
      <c r="I21">
        <f>IFERROR(VLOOKUP($D21,'[1]October rate changes'!$B:$L,11,0),"")</f>
        <v>216.68</v>
      </c>
      <c r="J21">
        <f>IFERROR(VLOOKUP($D21,'[1]October rate changes'!$B:$L,11,0),"")</f>
        <v>216.68</v>
      </c>
      <c r="K21">
        <f>IFERROR(VLOOKUP($D21,'[1]October rate changes'!$B:$L,11,0),"")</f>
        <v>216.68</v>
      </c>
      <c r="L21">
        <f>IFERROR(VLOOKUP($D21,'[1]October rate changes'!$B:$L,11,0),"")</f>
        <v>216.68</v>
      </c>
      <c r="M21">
        <f>IFERROR(VLOOKUP($D21,'[1]October rate changes'!$B:$L,11,0),"")</f>
        <v>216.68</v>
      </c>
      <c r="N21">
        <f>IFERROR(VLOOKUP($D21,'[1]October rate changes'!$B:$L,11,0),"")</f>
        <v>216.68</v>
      </c>
      <c r="O21">
        <v>0</v>
      </c>
      <c r="P21">
        <v>0</v>
      </c>
      <c r="Q21">
        <f>IFERROR(VLOOKUP($D21,'[1]October rate changes'!$B:$L,10,0),"")</f>
        <v>368.5</v>
      </c>
      <c r="R21">
        <f>IFERROR(VLOOKUP($D21,'[1]October rate changes'!$B:$L,9,0),"")</f>
        <v>499.51</v>
      </c>
      <c r="S21">
        <f>IFERROR(VLOOKUP($D21,'[1]October rate changes'!$B:$L,8,0),"")</f>
        <v>597.45000000000005</v>
      </c>
      <c r="T21">
        <f>IFERROR(VLOOKUP($D21,'[1]October rate changes'!$B:$L,7,0),"")</f>
        <v>695.38</v>
      </c>
      <c r="U21">
        <f>IFERROR(VLOOKUP($D21,'[1]October rate changes'!$B:$L,6,0),"")</f>
        <v>793.31</v>
      </c>
      <c r="V21">
        <f>IFERROR(VLOOKUP($D21,'[1]October rate changes'!$B:$L,5,0),"")</f>
        <v>914.06</v>
      </c>
      <c r="W21">
        <v>0</v>
      </c>
    </row>
    <row r="22" spans="1:23" x14ac:dyDescent="0.25">
      <c r="A22">
        <v>600</v>
      </c>
      <c r="B22" s="1">
        <v>45200</v>
      </c>
      <c r="C22" s="2">
        <v>45169</v>
      </c>
      <c r="D22" t="s">
        <v>97</v>
      </c>
      <c r="E22">
        <f>IFERROR(VLOOKUP($D22,'[1]October rate changes'!$B:$L,4,0),"")</f>
        <v>1107.67</v>
      </c>
      <c r="F22">
        <f>IFERROR(VLOOKUP($D22,'[1]October rate changes'!$B:$L,11,0),"")</f>
        <v>286.72000000000003</v>
      </c>
      <c r="G22">
        <f>IFERROR(VLOOKUP($D22,'[1]October rate changes'!$B:$L,11,0),"")</f>
        <v>286.72000000000003</v>
      </c>
      <c r="H22">
        <f>IFERROR(VLOOKUP($D22,'[1]October rate changes'!$B:$L,11,0),"")</f>
        <v>286.72000000000003</v>
      </c>
      <c r="I22">
        <f>IFERROR(VLOOKUP($D22,'[1]October rate changes'!$B:$L,11,0),"")</f>
        <v>286.72000000000003</v>
      </c>
      <c r="J22">
        <f>IFERROR(VLOOKUP($D22,'[1]October rate changes'!$B:$L,11,0),"")</f>
        <v>286.72000000000003</v>
      </c>
      <c r="K22">
        <f>IFERROR(VLOOKUP($D22,'[1]October rate changes'!$B:$L,11,0),"")</f>
        <v>286.72000000000003</v>
      </c>
      <c r="L22">
        <f>IFERROR(VLOOKUP($D22,'[1]October rate changes'!$B:$L,11,0),"")</f>
        <v>286.72000000000003</v>
      </c>
      <c r="M22">
        <f>IFERROR(VLOOKUP($D22,'[1]October rate changes'!$B:$L,11,0),"")</f>
        <v>286.72000000000003</v>
      </c>
      <c r="N22">
        <f>IFERROR(VLOOKUP($D22,'[1]October rate changes'!$B:$L,11,0),"")</f>
        <v>286.72000000000003</v>
      </c>
      <c r="O22">
        <v>0</v>
      </c>
      <c r="P22">
        <v>0</v>
      </c>
      <c r="Q22">
        <f>IFERROR(VLOOKUP($D22,'[1]October rate changes'!$B:$L,10,0),"")</f>
        <v>395.28</v>
      </c>
      <c r="R22">
        <f>IFERROR(VLOOKUP($D22,'[1]October rate changes'!$B:$L,9,0),"")</f>
        <v>533.58000000000004</v>
      </c>
      <c r="S22">
        <f>IFERROR(VLOOKUP($D22,'[1]October rate changes'!$B:$L,8,0),"")</f>
        <v>638.17999999999995</v>
      </c>
      <c r="T22">
        <f>IFERROR(VLOOKUP($D22,'[1]October rate changes'!$B:$L,7,0),"")</f>
        <v>742.81</v>
      </c>
      <c r="U22">
        <f>IFERROR(VLOOKUP($D22,'[1]October rate changes'!$B:$L,6,0),"")</f>
        <v>859.29</v>
      </c>
      <c r="V22">
        <f>IFERROR(VLOOKUP($D22,'[1]October rate changes'!$B:$L,5,0),"")</f>
        <v>990.04</v>
      </c>
      <c r="W22" t="s">
        <v>30</v>
      </c>
    </row>
    <row r="23" spans="1:23" x14ac:dyDescent="0.25">
      <c r="A23">
        <v>568</v>
      </c>
      <c r="B23" s="1">
        <v>45200</v>
      </c>
      <c r="C23" s="2">
        <v>45169</v>
      </c>
      <c r="D23" t="s">
        <v>90</v>
      </c>
      <c r="E23">
        <f>IFERROR(VLOOKUP($D23,'[1]October rate changes'!$B:$L,4,0),"")</f>
        <v>1824.96</v>
      </c>
      <c r="F23">
        <f>IFERROR(VLOOKUP($D23,'[1]October rate changes'!$B:$L,11,0),"")</f>
        <v>343.3</v>
      </c>
      <c r="G23">
        <f>IFERROR(VLOOKUP($D23,'[1]October rate changes'!$B:$L,11,0),"")</f>
        <v>343.3</v>
      </c>
      <c r="H23">
        <f>IFERROR(VLOOKUP($D23,'[1]October rate changes'!$B:$L,11,0),"")</f>
        <v>343.3</v>
      </c>
      <c r="I23">
        <f>IFERROR(VLOOKUP($D23,'[1]October rate changes'!$B:$L,11,0),"")</f>
        <v>343.3</v>
      </c>
      <c r="J23">
        <f>IFERROR(VLOOKUP($D23,'[1]October rate changes'!$B:$L,11,0),"")</f>
        <v>343.3</v>
      </c>
      <c r="K23">
        <f>IFERROR(VLOOKUP($D23,'[1]October rate changes'!$B:$L,11,0),"")</f>
        <v>343.3</v>
      </c>
      <c r="L23">
        <f>IFERROR(VLOOKUP($D23,'[1]October rate changes'!$B:$L,11,0),"")</f>
        <v>343.3</v>
      </c>
      <c r="M23">
        <f>IFERROR(VLOOKUP($D23,'[1]October rate changes'!$B:$L,11,0),"")</f>
        <v>343.3</v>
      </c>
      <c r="N23">
        <f>IFERROR(VLOOKUP($D23,'[1]October rate changes'!$B:$L,11,0),"")</f>
        <v>343.3</v>
      </c>
      <c r="O23">
        <v>0</v>
      </c>
      <c r="P23">
        <v>0</v>
      </c>
      <c r="Q23">
        <f>IFERROR(VLOOKUP($D23,'[1]October rate changes'!$B:$L,10,0),"")</f>
        <v>568.24</v>
      </c>
      <c r="R23">
        <f>IFERROR(VLOOKUP($D23,'[1]October rate changes'!$B:$L,9,0),"")</f>
        <v>832.74</v>
      </c>
      <c r="S23">
        <f>IFERROR(VLOOKUP($D23,'[1]October rate changes'!$B:$L,8,0),"")</f>
        <v>1035.24</v>
      </c>
      <c r="T23">
        <f>IFERROR(VLOOKUP($D23,'[1]October rate changes'!$B:$L,7,0),"")</f>
        <v>1237.73</v>
      </c>
      <c r="U23">
        <f>IFERROR(VLOOKUP($D23,'[1]October rate changes'!$B:$L,6,0),"")</f>
        <v>1440.23</v>
      </c>
      <c r="V23">
        <f>IFERROR(VLOOKUP($D23,'[1]October rate changes'!$B:$L,5,0),"")</f>
        <v>1642.72</v>
      </c>
      <c r="W23">
        <v>0</v>
      </c>
    </row>
    <row r="24" spans="1:23" x14ac:dyDescent="0.25">
      <c r="A24">
        <v>570</v>
      </c>
      <c r="B24" s="1">
        <v>45200</v>
      </c>
      <c r="C24" s="2">
        <v>45169</v>
      </c>
      <c r="D24" t="s">
        <v>92</v>
      </c>
      <c r="E24">
        <f>IFERROR(VLOOKUP($D24,'[1]October rate changes'!$B:$L,4,0),"")</f>
        <v>1933.24</v>
      </c>
      <c r="F24">
        <f>IFERROR(VLOOKUP($D24,'[1]October rate changes'!$B:$L,11,0),"")</f>
        <v>361.66</v>
      </c>
      <c r="G24">
        <f>IFERROR(VLOOKUP($D24,'[1]October rate changes'!$B:$L,11,0),"")</f>
        <v>361.66</v>
      </c>
      <c r="H24">
        <f>IFERROR(VLOOKUP($D24,'[1]October rate changes'!$B:$L,11,0),"")</f>
        <v>361.66</v>
      </c>
      <c r="I24">
        <f>IFERROR(VLOOKUP($D24,'[1]October rate changes'!$B:$L,11,0),"")</f>
        <v>361.66</v>
      </c>
      <c r="J24">
        <f>IFERROR(VLOOKUP($D24,'[1]October rate changes'!$B:$L,11,0),"")</f>
        <v>361.66</v>
      </c>
      <c r="K24">
        <f>IFERROR(VLOOKUP($D24,'[1]October rate changes'!$B:$L,11,0),"")</f>
        <v>361.66</v>
      </c>
      <c r="L24">
        <f>IFERROR(VLOOKUP($D24,'[1]October rate changes'!$B:$L,11,0),"")</f>
        <v>361.66</v>
      </c>
      <c r="M24">
        <f>IFERROR(VLOOKUP($D24,'[1]October rate changes'!$B:$L,11,0),"")</f>
        <v>361.66</v>
      </c>
      <c r="N24">
        <f>IFERROR(VLOOKUP($D24,'[1]October rate changes'!$B:$L,11,0),"")</f>
        <v>361.66</v>
      </c>
      <c r="O24">
        <v>0</v>
      </c>
      <c r="P24">
        <v>0</v>
      </c>
      <c r="Q24">
        <f>IFERROR(VLOOKUP($D24,'[1]October rate changes'!$B:$L,10,0),"")</f>
        <v>603.97</v>
      </c>
      <c r="R24">
        <f>IFERROR(VLOOKUP($D24,'[1]October rate changes'!$B:$L,9,0),"")</f>
        <v>887.96</v>
      </c>
      <c r="S24">
        <f>IFERROR(VLOOKUP($D24,'[1]October rate changes'!$B:$L,8,0),"")</f>
        <v>1101.29</v>
      </c>
      <c r="T24">
        <f>IFERROR(VLOOKUP($D24,'[1]October rate changes'!$B:$L,7,0),"")</f>
        <v>1314.61</v>
      </c>
      <c r="U24">
        <f>IFERROR(VLOOKUP($D24,'[1]October rate changes'!$B:$L,6,0),"")</f>
        <v>1527.94</v>
      </c>
      <c r="V24">
        <f>IFERROR(VLOOKUP($D24,'[1]October rate changes'!$B:$L,5,0),"")</f>
        <v>1741.26</v>
      </c>
      <c r="W24" t="s">
        <v>30</v>
      </c>
    </row>
    <row r="25" spans="1:23" x14ac:dyDescent="0.25">
      <c r="A25">
        <v>567</v>
      </c>
      <c r="B25" s="1">
        <v>45200</v>
      </c>
      <c r="C25" s="2">
        <v>45169</v>
      </c>
      <c r="D25" t="s">
        <v>89</v>
      </c>
      <c r="E25">
        <f>IFERROR(VLOOKUP($D25,'[1]October rate changes'!$B:$L,4,0),"")</f>
        <v>1879.1</v>
      </c>
      <c r="F25">
        <f>IFERROR(VLOOKUP($D25,'[1]October rate changes'!$B:$L,11,0),"")</f>
        <v>352.47</v>
      </c>
      <c r="G25">
        <f>IFERROR(VLOOKUP($D25,'[1]October rate changes'!$B:$L,11,0),"")</f>
        <v>352.47</v>
      </c>
      <c r="H25">
        <f>IFERROR(VLOOKUP($D25,'[1]October rate changes'!$B:$L,11,0),"")</f>
        <v>352.47</v>
      </c>
      <c r="I25">
        <f>IFERROR(VLOOKUP($D25,'[1]October rate changes'!$B:$L,11,0),"")</f>
        <v>352.47</v>
      </c>
      <c r="J25">
        <f>IFERROR(VLOOKUP($D25,'[1]October rate changes'!$B:$L,11,0),"")</f>
        <v>352.47</v>
      </c>
      <c r="K25">
        <f>IFERROR(VLOOKUP($D25,'[1]October rate changes'!$B:$L,11,0),"")</f>
        <v>352.47</v>
      </c>
      <c r="L25">
        <f>IFERROR(VLOOKUP($D25,'[1]October rate changes'!$B:$L,11,0),"")</f>
        <v>352.47</v>
      </c>
      <c r="M25">
        <f>IFERROR(VLOOKUP($D25,'[1]October rate changes'!$B:$L,11,0),"")</f>
        <v>352.47</v>
      </c>
      <c r="N25">
        <f>IFERROR(VLOOKUP($D25,'[1]October rate changes'!$B:$L,11,0),"")</f>
        <v>352.47</v>
      </c>
      <c r="O25">
        <v>0</v>
      </c>
      <c r="P25">
        <v>0</v>
      </c>
      <c r="Q25">
        <f>IFERROR(VLOOKUP($D25,'[1]October rate changes'!$B:$L,10,0),"")</f>
        <v>586.11</v>
      </c>
      <c r="R25">
        <f>IFERROR(VLOOKUP($D25,'[1]October rate changes'!$B:$L,9,0),"")</f>
        <v>860.35</v>
      </c>
      <c r="S25">
        <f>IFERROR(VLOOKUP($D25,'[1]October rate changes'!$B:$L,8,0),"")</f>
        <v>1068.26</v>
      </c>
      <c r="T25">
        <f>IFERROR(VLOOKUP($D25,'[1]October rate changes'!$B:$L,7,0),"")</f>
        <v>1276.17</v>
      </c>
      <c r="U25">
        <f>IFERROR(VLOOKUP($D25,'[1]October rate changes'!$B:$L,6,0),"")</f>
        <v>1484.09</v>
      </c>
      <c r="V25">
        <f>IFERROR(VLOOKUP($D25,'[1]October rate changes'!$B:$L,5,0),"")</f>
        <v>1691.99</v>
      </c>
      <c r="W25">
        <v>0</v>
      </c>
    </row>
    <row r="26" spans="1:23" x14ac:dyDescent="0.25">
      <c r="A26">
        <v>569</v>
      </c>
      <c r="B26" s="1">
        <v>45200</v>
      </c>
      <c r="C26" s="2">
        <v>45169</v>
      </c>
      <c r="D26" t="s">
        <v>91</v>
      </c>
      <c r="E26">
        <f>IFERROR(VLOOKUP($D26,'[1]October rate changes'!$B:$L,4,0),"")</f>
        <v>1987.38</v>
      </c>
      <c r="F26">
        <f>IFERROR(VLOOKUP($D26,'[1]October rate changes'!$B:$L,11,0),"")</f>
        <v>370.83</v>
      </c>
      <c r="G26">
        <f>IFERROR(VLOOKUP($D26,'[1]October rate changes'!$B:$L,11,0),"")</f>
        <v>370.83</v>
      </c>
      <c r="H26">
        <f>IFERROR(VLOOKUP($D26,'[1]October rate changes'!$B:$L,11,0),"")</f>
        <v>370.83</v>
      </c>
      <c r="I26">
        <f>IFERROR(VLOOKUP($D26,'[1]October rate changes'!$B:$L,11,0),"")</f>
        <v>370.83</v>
      </c>
      <c r="J26">
        <f>IFERROR(VLOOKUP($D26,'[1]October rate changes'!$B:$L,11,0),"")</f>
        <v>370.83</v>
      </c>
      <c r="K26">
        <f>IFERROR(VLOOKUP($D26,'[1]October rate changes'!$B:$L,11,0),"")</f>
        <v>370.83</v>
      </c>
      <c r="L26">
        <f>IFERROR(VLOOKUP($D26,'[1]October rate changes'!$B:$L,11,0),"")</f>
        <v>370.83</v>
      </c>
      <c r="M26">
        <f>IFERROR(VLOOKUP($D26,'[1]October rate changes'!$B:$L,11,0),"")</f>
        <v>370.83</v>
      </c>
      <c r="N26">
        <f>IFERROR(VLOOKUP($D26,'[1]October rate changes'!$B:$L,11,0),"")</f>
        <v>370.83</v>
      </c>
      <c r="O26">
        <v>0</v>
      </c>
      <c r="P26">
        <v>0</v>
      </c>
      <c r="Q26">
        <f>IFERROR(VLOOKUP($D26,'[1]October rate changes'!$B:$L,10,0),"")</f>
        <v>621.84</v>
      </c>
      <c r="R26">
        <f>IFERROR(VLOOKUP($D26,'[1]October rate changes'!$B:$L,9,0),"")</f>
        <v>915.61</v>
      </c>
      <c r="S26">
        <f>IFERROR(VLOOKUP($D26,'[1]October rate changes'!$B:$L,8,0),"")</f>
        <v>1134.3399999999999</v>
      </c>
      <c r="T26">
        <f>IFERROR(VLOOKUP($D26,'[1]October rate changes'!$B:$L,7,0),"")</f>
        <v>1353.1</v>
      </c>
      <c r="U26">
        <f>IFERROR(VLOOKUP($D26,'[1]October rate changes'!$B:$L,6,0),"")</f>
        <v>1571.84</v>
      </c>
      <c r="V26">
        <f>IFERROR(VLOOKUP($D26,'[1]October rate changes'!$B:$L,5,0),"")</f>
        <v>1790.55</v>
      </c>
      <c r="W26" t="s">
        <v>30</v>
      </c>
    </row>
    <row r="27" spans="1:23" x14ac:dyDescent="0.25">
      <c r="A27">
        <v>558</v>
      </c>
      <c r="B27" s="1">
        <v>45200</v>
      </c>
      <c r="C27" s="2">
        <v>45169</v>
      </c>
      <c r="D27" t="s">
        <v>83</v>
      </c>
      <c r="E27">
        <f>IFERROR(VLOOKUP($D27,'[1]October rate changes'!$B:$L,4,0),"")</f>
        <v>989.85</v>
      </c>
      <c r="F27">
        <f>IFERROR(VLOOKUP($D27,'[1]October rate changes'!$B:$L,11,0),"")</f>
        <v>211.94</v>
      </c>
      <c r="G27">
        <f>IFERROR(VLOOKUP($D27,'[1]October rate changes'!$B:$L,11,0),"")</f>
        <v>211.94</v>
      </c>
      <c r="H27">
        <f>IFERROR(VLOOKUP($D27,'[1]October rate changes'!$B:$L,11,0),"")</f>
        <v>211.94</v>
      </c>
      <c r="I27">
        <f>IFERROR(VLOOKUP($D27,'[1]October rate changes'!$B:$L,11,0),"")</f>
        <v>211.94</v>
      </c>
      <c r="J27">
        <f>IFERROR(VLOOKUP($D27,'[1]October rate changes'!$B:$L,11,0),"")</f>
        <v>211.94</v>
      </c>
      <c r="K27">
        <f>IFERROR(VLOOKUP($D27,'[1]October rate changes'!$B:$L,11,0),"")</f>
        <v>211.94</v>
      </c>
      <c r="L27">
        <f>IFERROR(VLOOKUP($D27,'[1]October rate changes'!$B:$L,11,0),"")</f>
        <v>211.94</v>
      </c>
      <c r="M27">
        <f>IFERROR(VLOOKUP($D27,'[1]October rate changes'!$B:$L,11,0),"")</f>
        <v>211.94</v>
      </c>
      <c r="N27">
        <f>IFERROR(VLOOKUP($D27,'[1]October rate changes'!$B:$L,11,0),"")</f>
        <v>211.94</v>
      </c>
      <c r="O27">
        <v>0</v>
      </c>
      <c r="P27">
        <v>0</v>
      </c>
      <c r="Q27">
        <f>IFERROR(VLOOKUP($D27,'[1]October rate changes'!$B:$L,10,0),"")</f>
        <v>400.36</v>
      </c>
      <c r="R27">
        <f>IFERROR(VLOOKUP($D27,'[1]October rate changes'!$B:$L,9,0),"")</f>
        <v>485.48</v>
      </c>
      <c r="S27">
        <f>IFERROR(VLOOKUP($D27,'[1]October rate changes'!$B:$L,8,0),"")</f>
        <v>580.66</v>
      </c>
      <c r="T27">
        <f>IFERROR(VLOOKUP($D27,'[1]October rate changes'!$B:$L,7,0),"")</f>
        <v>675.86</v>
      </c>
      <c r="U27">
        <f>IFERROR(VLOOKUP($D27,'[1]October rate changes'!$B:$L,6,0),"")</f>
        <v>771.05</v>
      </c>
      <c r="V27">
        <f>IFERROR(VLOOKUP($D27,'[1]October rate changes'!$B:$L,5,0),"")</f>
        <v>882.78</v>
      </c>
      <c r="W27">
        <v>0</v>
      </c>
    </row>
    <row r="28" spans="1:23" x14ac:dyDescent="0.25">
      <c r="A28">
        <v>559</v>
      </c>
      <c r="B28" s="1">
        <v>45200</v>
      </c>
      <c r="C28" s="2">
        <v>45169</v>
      </c>
      <c r="D28" t="s">
        <v>84</v>
      </c>
      <c r="E28">
        <f>IFERROR(VLOOKUP($D28,'[1]October rate changes'!$B:$L,4,0),"")</f>
        <v>849.87</v>
      </c>
      <c r="F28">
        <f>IFERROR(VLOOKUP($D28,'[1]October rate changes'!$B:$L,11,0),"")</f>
        <v>198.69</v>
      </c>
      <c r="G28">
        <f>IFERROR(VLOOKUP($D28,'[1]October rate changes'!$B:$L,11,0),"")</f>
        <v>198.69</v>
      </c>
      <c r="H28">
        <f>IFERROR(VLOOKUP($D28,'[1]October rate changes'!$B:$L,11,0),"")</f>
        <v>198.69</v>
      </c>
      <c r="I28">
        <f>IFERROR(VLOOKUP($D28,'[1]October rate changes'!$B:$L,11,0),"")</f>
        <v>198.69</v>
      </c>
      <c r="J28">
        <f>IFERROR(VLOOKUP($D28,'[1]October rate changes'!$B:$L,11,0),"")</f>
        <v>198.69</v>
      </c>
      <c r="K28">
        <f>IFERROR(VLOOKUP($D28,'[1]October rate changes'!$B:$L,11,0),"")</f>
        <v>198.69</v>
      </c>
      <c r="L28">
        <f>IFERROR(VLOOKUP($D28,'[1]October rate changes'!$B:$L,11,0),"")</f>
        <v>198.69</v>
      </c>
      <c r="M28">
        <f>IFERROR(VLOOKUP($D28,'[1]October rate changes'!$B:$L,11,0),"")</f>
        <v>198.69</v>
      </c>
      <c r="N28">
        <f>IFERROR(VLOOKUP($D28,'[1]October rate changes'!$B:$L,11,0),"")</f>
        <v>198.69</v>
      </c>
      <c r="O28">
        <v>0</v>
      </c>
      <c r="P28">
        <v>0</v>
      </c>
      <c r="Q28">
        <f>IFERROR(VLOOKUP($D28,'[1]October rate changes'!$B:$L,10,0),"")</f>
        <v>353.18</v>
      </c>
      <c r="R28">
        <f>IFERROR(VLOOKUP($D28,'[1]October rate changes'!$B:$L,9,0),"")</f>
        <v>428.38</v>
      </c>
      <c r="S28">
        <f>IFERROR(VLOOKUP($D28,'[1]October rate changes'!$B:$L,8,0),"")</f>
        <v>512.34</v>
      </c>
      <c r="T28">
        <f>IFERROR(VLOOKUP($D28,'[1]October rate changes'!$B:$L,7,0),"")</f>
        <v>596.35</v>
      </c>
      <c r="U28">
        <f>IFERROR(VLOOKUP($D28,'[1]October rate changes'!$B:$L,6,0),"")</f>
        <v>680.34</v>
      </c>
      <c r="V28">
        <f>IFERROR(VLOOKUP($D28,'[1]October rate changes'!$B:$L,5,0),"")</f>
        <v>764.34</v>
      </c>
      <c r="W28">
        <v>0</v>
      </c>
    </row>
    <row r="29" spans="1:23" x14ac:dyDescent="0.25">
      <c r="A29">
        <v>557</v>
      </c>
      <c r="B29" s="1">
        <v>45200</v>
      </c>
      <c r="C29" s="2">
        <v>45169</v>
      </c>
      <c r="D29" t="s">
        <v>82</v>
      </c>
      <c r="E29">
        <f>IFERROR(VLOOKUP($D29,'[1]October rate changes'!$B:$L,4,0),"")</f>
        <v>1114.53</v>
      </c>
      <c r="F29">
        <f>IFERROR(VLOOKUP($D29,'[1]October rate changes'!$B:$L,11,0),"")</f>
        <v>222.7</v>
      </c>
      <c r="G29">
        <f>IFERROR(VLOOKUP($D29,'[1]October rate changes'!$B:$L,11,0),"")</f>
        <v>222.7</v>
      </c>
      <c r="H29">
        <f>IFERROR(VLOOKUP($D29,'[1]October rate changes'!$B:$L,11,0),"")</f>
        <v>222.7</v>
      </c>
      <c r="I29">
        <f>IFERROR(VLOOKUP($D29,'[1]October rate changes'!$B:$L,11,0),"")</f>
        <v>222.7</v>
      </c>
      <c r="J29">
        <f>IFERROR(VLOOKUP($D29,'[1]October rate changes'!$B:$L,11,0),"")</f>
        <v>222.7</v>
      </c>
      <c r="K29">
        <f>IFERROR(VLOOKUP($D29,'[1]October rate changes'!$B:$L,11,0),"")</f>
        <v>222.7</v>
      </c>
      <c r="L29">
        <f>IFERROR(VLOOKUP($D29,'[1]October rate changes'!$B:$L,11,0),"")</f>
        <v>222.7</v>
      </c>
      <c r="M29">
        <f>IFERROR(VLOOKUP($D29,'[1]October rate changes'!$B:$L,11,0),"")</f>
        <v>222.7</v>
      </c>
      <c r="N29">
        <f>IFERROR(VLOOKUP($D29,'[1]October rate changes'!$B:$L,11,0),"")</f>
        <v>222.7</v>
      </c>
      <c r="O29">
        <v>0</v>
      </c>
      <c r="P29">
        <v>0</v>
      </c>
      <c r="Q29">
        <f>IFERROR(VLOOKUP($D29,'[1]October rate changes'!$B:$L,10,0),"")</f>
        <v>452.78</v>
      </c>
      <c r="R29">
        <f>IFERROR(VLOOKUP($D29,'[1]October rate changes'!$B:$L,9,0),"")</f>
        <v>536.34</v>
      </c>
      <c r="S29">
        <f>IFERROR(VLOOKUP($D29,'[1]October rate changes'!$B:$L,8,0),"")</f>
        <v>641.5</v>
      </c>
      <c r="T29">
        <f>IFERROR(VLOOKUP($D29,'[1]October rate changes'!$B:$L,7,0),"")</f>
        <v>746.66</v>
      </c>
      <c r="U29">
        <f>IFERROR(VLOOKUP($D29,'[1]October rate changes'!$B:$L,6,0),"")</f>
        <v>864.79</v>
      </c>
      <c r="V29">
        <f>IFERROR(VLOOKUP($D29,'[1]October rate changes'!$B:$L,5,0),"")</f>
        <v>996.24</v>
      </c>
      <c r="W29">
        <v>0</v>
      </c>
    </row>
    <row r="30" spans="1:23" x14ac:dyDescent="0.25">
      <c r="A30">
        <v>158</v>
      </c>
      <c r="B30" s="1">
        <v>45200</v>
      </c>
      <c r="C30" s="2">
        <v>45169</v>
      </c>
      <c r="D30" t="s">
        <v>25</v>
      </c>
      <c r="E30">
        <f>IFERROR(VLOOKUP($D30,'[1]October rate changes'!$B:$L,4,0),"")</f>
        <v>2117.0300000000002</v>
      </c>
      <c r="F30">
        <f>IFERROR(VLOOKUP($D30,'[1]October rate changes'!$B:$L,11,0),"")</f>
        <v>410.3</v>
      </c>
      <c r="G30">
        <f>IFERROR(VLOOKUP($D30,'[1]October rate changes'!$B:$L,11,0),"")</f>
        <v>410.3</v>
      </c>
      <c r="H30">
        <f>IFERROR(VLOOKUP($D30,'[1]October rate changes'!$B:$L,11,0),"")</f>
        <v>410.3</v>
      </c>
      <c r="I30">
        <f>IFERROR(VLOOKUP($D30,'[1]October rate changes'!$B:$L,11,0),"")</f>
        <v>410.3</v>
      </c>
      <c r="J30">
        <f>IFERROR(VLOOKUP($D30,'[1]October rate changes'!$B:$L,11,0),"")</f>
        <v>410.3</v>
      </c>
      <c r="K30">
        <f>IFERROR(VLOOKUP($D30,'[1]October rate changes'!$B:$L,11,0),"")</f>
        <v>410.3</v>
      </c>
      <c r="L30">
        <f>IFERROR(VLOOKUP($D30,'[1]October rate changes'!$B:$L,11,0),"")</f>
        <v>410.3</v>
      </c>
      <c r="M30">
        <f>IFERROR(VLOOKUP($D30,'[1]October rate changes'!$B:$L,11,0),"")</f>
        <v>410.3</v>
      </c>
      <c r="N30">
        <f>IFERROR(VLOOKUP($D30,'[1]October rate changes'!$B:$L,11,0),"")</f>
        <v>410.3</v>
      </c>
      <c r="O30">
        <v>0</v>
      </c>
      <c r="P30">
        <v>0</v>
      </c>
      <c r="Q30">
        <f>IFERROR(VLOOKUP($D30,'[1]October rate changes'!$B:$L,10,0),"")</f>
        <v>618.28</v>
      </c>
      <c r="R30">
        <f>IFERROR(VLOOKUP($D30,'[1]October rate changes'!$B:$L,9,0),"")</f>
        <v>981.7</v>
      </c>
      <c r="S30">
        <f>IFERROR(VLOOKUP($D30,'[1]October rate changes'!$B:$L,8,0),"")</f>
        <v>1213.4100000000001</v>
      </c>
      <c r="T30">
        <f>IFERROR(VLOOKUP($D30,'[1]October rate changes'!$B:$L,7,0),"")</f>
        <v>1445.1</v>
      </c>
      <c r="U30">
        <f>IFERROR(VLOOKUP($D30,'[1]October rate changes'!$B:$L,6,0),"")</f>
        <v>1676.81</v>
      </c>
      <c r="V30">
        <f>IFERROR(VLOOKUP($D30,'[1]October rate changes'!$B:$L,5,0),"")</f>
        <v>1908.52</v>
      </c>
      <c r="W30">
        <v>0</v>
      </c>
    </row>
    <row r="31" spans="1:23" x14ac:dyDescent="0.25">
      <c r="A31">
        <v>136</v>
      </c>
      <c r="B31" s="1">
        <v>45200</v>
      </c>
      <c r="C31" s="2">
        <v>45169</v>
      </c>
      <c r="D31" t="s">
        <v>24</v>
      </c>
      <c r="E31">
        <f>IFERROR(VLOOKUP($D31,'[1]October rate changes'!$B:$L,4,0),"")</f>
        <v>2396.12</v>
      </c>
      <c r="F31">
        <f>IFERROR(VLOOKUP($D31,'[1]October rate changes'!$B:$L,11,0),"")</f>
        <v>474.89</v>
      </c>
      <c r="G31">
        <f>IFERROR(VLOOKUP($D31,'[1]October rate changes'!$B:$L,11,0),"")</f>
        <v>474.89</v>
      </c>
      <c r="H31">
        <f>IFERROR(VLOOKUP($D31,'[1]October rate changes'!$B:$L,11,0),"")</f>
        <v>474.89</v>
      </c>
      <c r="I31">
        <f>IFERROR(VLOOKUP($D31,'[1]October rate changes'!$B:$L,11,0),"")</f>
        <v>474.89</v>
      </c>
      <c r="J31">
        <f>IFERROR(VLOOKUP($D31,'[1]October rate changes'!$B:$L,11,0),"")</f>
        <v>474.89</v>
      </c>
      <c r="K31">
        <f>IFERROR(VLOOKUP($D31,'[1]October rate changes'!$B:$L,11,0),"")</f>
        <v>474.89</v>
      </c>
      <c r="L31">
        <f>IFERROR(VLOOKUP($D31,'[1]October rate changes'!$B:$L,11,0),"")</f>
        <v>474.89</v>
      </c>
      <c r="M31">
        <f>IFERROR(VLOOKUP($D31,'[1]October rate changes'!$B:$L,11,0),"")</f>
        <v>474.89</v>
      </c>
      <c r="N31">
        <f>IFERROR(VLOOKUP($D31,'[1]October rate changes'!$B:$L,11,0),"")</f>
        <v>474.89</v>
      </c>
      <c r="O31">
        <v>0</v>
      </c>
      <c r="P31">
        <v>0</v>
      </c>
      <c r="Q31">
        <f>IFERROR(VLOOKUP($D31,'[1]October rate changes'!$B:$L,10,0),"")</f>
        <v>704.79</v>
      </c>
      <c r="R31">
        <f>IFERROR(VLOOKUP($D31,'[1]October rate changes'!$B:$L,9,0),"")</f>
        <v>1124.0899999999999</v>
      </c>
      <c r="S31">
        <f>IFERROR(VLOOKUP($D31,'[1]October rate changes'!$B:$L,8,0),"")</f>
        <v>1383.71</v>
      </c>
      <c r="T31">
        <f>IFERROR(VLOOKUP($D31,'[1]October rate changes'!$B:$L,7,0),"")</f>
        <v>1643.3</v>
      </c>
      <c r="U31">
        <f>IFERROR(VLOOKUP($D31,'[1]October rate changes'!$B:$L,6,0),"")</f>
        <v>1902.92</v>
      </c>
      <c r="V31">
        <f>IFERROR(VLOOKUP($D31,'[1]October rate changes'!$B:$L,5,0),"")</f>
        <v>2162.5300000000002</v>
      </c>
      <c r="W31">
        <v>0</v>
      </c>
    </row>
    <row r="32" spans="1:23" x14ac:dyDescent="0.25">
      <c r="A32">
        <v>181</v>
      </c>
      <c r="B32" s="1">
        <v>45200</v>
      </c>
      <c r="C32" s="2">
        <v>45169</v>
      </c>
      <c r="D32" t="s">
        <v>26</v>
      </c>
      <c r="E32">
        <f>IFERROR(VLOOKUP($D32,'[1]October rate changes'!$B:$L,4,0),"")</f>
        <v>2299.73</v>
      </c>
      <c r="F32">
        <f>IFERROR(VLOOKUP($D32,'[1]October rate changes'!$B:$L,11,0),"")</f>
        <v>450.87</v>
      </c>
      <c r="G32">
        <f>IFERROR(VLOOKUP($D32,'[1]October rate changes'!$B:$L,11,0),"")</f>
        <v>450.87</v>
      </c>
      <c r="H32">
        <f>IFERROR(VLOOKUP($D32,'[1]October rate changes'!$B:$L,11,0),"")</f>
        <v>450.87</v>
      </c>
      <c r="I32">
        <f>IFERROR(VLOOKUP($D32,'[1]October rate changes'!$B:$L,11,0),"")</f>
        <v>450.87</v>
      </c>
      <c r="J32">
        <f>IFERROR(VLOOKUP($D32,'[1]October rate changes'!$B:$L,11,0),"")</f>
        <v>450.87</v>
      </c>
      <c r="K32">
        <f>IFERROR(VLOOKUP($D32,'[1]October rate changes'!$B:$L,11,0),"")</f>
        <v>450.87</v>
      </c>
      <c r="L32">
        <f>IFERROR(VLOOKUP($D32,'[1]October rate changes'!$B:$L,11,0),"")</f>
        <v>450.87</v>
      </c>
      <c r="M32">
        <f>IFERROR(VLOOKUP($D32,'[1]October rate changes'!$B:$L,11,0),"")</f>
        <v>450.87</v>
      </c>
      <c r="N32">
        <f>IFERROR(VLOOKUP($D32,'[1]October rate changes'!$B:$L,11,0),"")</f>
        <v>450.87</v>
      </c>
      <c r="O32">
        <v>0</v>
      </c>
      <c r="P32">
        <v>0</v>
      </c>
      <c r="Q32">
        <f>IFERROR(VLOOKUP($D32,'[1]October rate changes'!$B:$L,10,0),"")</f>
        <v>674.91</v>
      </c>
      <c r="R32">
        <f>IFERROR(VLOOKUP($D32,'[1]October rate changes'!$B:$L,9,0),"")</f>
        <v>1074.8699999999999</v>
      </c>
      <c r="S32">
        <f>IFERROR(VLOOKUP($D32,'[1]October rate changes'!$B:$L,8,0),"")</f>
        <v>1324.85</v>
      </c>
      <c r="T32">
        <f>IFERROR(VLOOKUP($D32,'[1]October rate changes'!$B:$L,7,0),"")</f>
        <v>1574.82</v>
      </c>
      <c r="U32">
        <f>IFERROR(VLOOKUP($D32,'[1]October rate changes'!$B:$L,6,0),"")</f>
        <v>1824.8</v>
      </c>
      <c r="V32">
        <f>IFERROR(VLOOKUP($D32,'[1]October rate changes'!$B:$L,5,0),"")</f>
        <v>2074.77</v>
      </c>
      <c r="W32">
        <v>0</v>
      </c>
    </row>
    <row r="33" spans="1:23" x14ac:dyDescent="0.25">
      <c r="A33">
        <v>160</v>
      </c>
      <c r="B33" s="1">
        <v>45200</v>
      </c>
      <c r="C33" s="2">
        <v>45169</v>
      </c>
      <c r="D33" t="s">
        <v>64</v>
      </c>
      <c r="E33">
        <f>IFERROR(VLOOKUP($D33,'[1]October rate changes'!$B:$L,4,0),"")</f>
        <v>3169.48</v>
      </c>
      <c r="F33">
        <f>IFERROR(VLOOKUP($D33,'[1]October rate changes'!$B:$L,11,0),"")</f>
        <v>635.32000000000005</v>
      </c>
      <c r="G33">
        <f>IFERROR(VLOOKUP($D33,'[1]October rate changes'!$B:$L,11,0),"")</f>
        <v>635.32000000000005</v>
      </c>
      <c r="H33">
        <f>IFERROR(VLOOKUP($D33,'[1]October rate changes'!$B:$L,11,0),"")</f>
        <v>635.32000000000005</v>
      </c>
      <c r="I33">
        <f>IFERROR(VLOOKUP($D33,'[1]October rate changes'!$B:$L,11,0),"")</f>
        <v>635.32000000000005</v>
      </c>
      <c r="J33">
        <f>IFERROR(VLOOKUP($D33,'[1]October rate changes'!$B:$L,11,0),"")</f>
        <v>635.32000000000005</v>
      </c>
      <c r="K33">
        <f>IFERROR(VLOOKUP($D33,'[1]October rate changes'!$B:$L,11,0),"")</f>
        <v>635.32000000000005</v>
      </c>
      <c r="L33">
        <f>IFERROR(VLOOKUP($D33,'[1]October rate changes'!$B:$L,11,0),"")</f>
        <v>635.32000000000005</v>
      </c>
      <c r="M33">
        <f>IFERROR(VLOOKUP($D33,'[1]October rate changes'!$B:$L,11,0),"")</f>
        <v>635.32000000000005</v>
      </c>
      <c r="N33">
        <f>IFERROR(VLOOKUP($D33,'[1]October rate changes'!$B:$L,11,0),"")</f>
        <v>635.32000000000005</v>
      </c>
      <c r="O33">
        <v>0</v>
      </c>
      <c r="P33">
        <v>0</v>
      </c>
      <c r="Q33">
        <f>IFERROR(VLOOKUP($D33,'[1]October rate changes'!$B:$L,10,0),"")</f>
        <v>931.77</v>
      </c>
      <c r="R33">
        <f>IFERROR(VLOOKUP($D33,'[1]October rate changes'!$B:$L,9,0),"")</f>
        <v>1518.47</v>
      </c>
      <c r="S33">
        <f>IFERROR(VLOOKUP($D33,'[1]October rate changes'!$B:$L,8,0),"")</f>
        <v>1855.44</v>
      </c>
      <c r="T33">
        <f>IFERROR(VLOOKUP($D33,'[1]October rate changes'!$B:$L,7,0),"")</f>
        <v>2192.39</v>
      </c>
      <c r="U33">
        <f>IFERROR(VLOOKUP($D33,'[1]October rate changes'!$B:$L,6,0),"")</f>
        <v>2529.33</v>
      </c>
      <c r="V33">
        <f>IFERROR(VLOOKUP($D33,'[1]October rate changes'!$B:$L,5,0),"")</f>
        <v>2866.27</v>
      </c>
      <c r="W33">
        <v>0</v>
      </c>
    </row>
    <row r="34" spans="1:23" x14ac:dyDescent="0.25">
      <c r="A34">
        <v>89</v>
      </c>
      <c r="B34" s="1">
        <v>45200</v>
      </c>
      <c r="C34" s="2">
        <v>45169</v>
      </c>
      <c r="D34" t="s">
        <v>54</v>
      </c>
      <c r="E34">
        <f>IFERROR(VLOOKUP($D34,'[1]October rate changes'!$B:$L,4,0),"")</f>
        <v>1637.28</v>
      </c>
      <c r="F34">
        <f>IFERROR(VLOOKUP($D34,'[1]October rate changes'!$B:$L,11,0),"")</f>
        <v>312.17</v>
      </c>
      <c r="G34">
        <f>IFERROR(VLOOKUP($D34,'[1]October rate changes'!$B:$L,11,0),"")</f>
        <v>312.17</v>
      </c>
      <c r="H34">
        <f>IFERROR(VLOOKUP($D34,'[1]October rate changes'!$B:$L,11,0),"")</f>
        <v>312.17</v>
      </c>
      <c r="I34">
        <f>IFERROR(VLOOKUP($D34,'[1]October rate changes'!$B:$L,11,0),"")</f>
        <v>312.17</v>
      </c>
      <c r="J34">
        <f>IFERROR(VLOOKUP($D34,'[1]October rate changes'!$B:$L,11,0),"")</f>
        <v>312.17</v>
      </c>
      <c r="K34">
        <f>IFERROR(VLOOKUP($D34,'[1]October rate changes'!$B:$L,11,0),"")</f>
        <v>312.17</v>
      </c>
      <c r="L34">
        <f>IFERROR(VLOOKUP($D34,'[1]October rate changes'!$B:$L,11,0),"")</f>
        <v>312.17</v>
      </c>
      <c r="M34">
        <f>IFERROR(VLOOKUP($D34,'[1]October rate changes'!$B:$L,11,0),"")</f>
        <v>312.17</v>
      </c>
      <c r="N34">
        <f>IFERROR(VLOOKUP($D34,'[1]October rate changes'!$B:$L,11,0),"")</f>
        <v>312.17</v>
      </c>
      <c r="O34">
        <v>0</v>
      </c>
      <c r="P34">
        <v>0</v>
      </c>
      <c r="Q34">
        <f>IFERROR(VLOOKUP($D34,'[1]October rate changes'!$B:$L,10,0),"")</f>
        <v>543.58000000000004</v>
      </c>
      <c r="R34">
        <f>IFERROR(VLOOKUP($D34,'[1]October rate changes'!$B:$L,9,0),"")</f>
        <v>749.64</v>
      </c>
      <c r="S34">
        <f>IFERROR(VLOOKUP($D34,'[1]October rate changes'!$B:$L,8,0),"")</f>
        <v>920.78</v>
      </c>
      <c r="T34">
        <f>IFERROR(VLOOKUP($D34,'[1]October rate changes'!$B:$L,7,0),"")</f>
        <v>1104.52</v>
      </c>
      <c r="U34">
        <f>IFERROR(VLOOKUP($D34,'[1]October rate changes'!$B:$L,6,0),"")</f>
        <v>1288.23</v>
      </c>
      <c r="V34">
        <f>IFERROR(VLOOKUP($D34,'[1]October rate changes'!$B:$L,5,0),"")</f>
        <v>1471.96</v>
      </c>
      <c r="W34" t="s">
        <v>30</v>
      </c>
    </row>
    <row r="35" spans="1:23" x14ac:dyDescent="0.25">
      <c r="A35">
        <v>44</v>
      </c>
      <c r="B35" s="1">
        <v>45200</v>
      </c>
      <c r="C35" s="2">
        <v>45169</v>
      </c>
      <c r="D35" t="s">
        <v>32</v>
      </c>
      <c r="E35">
        <f>IFERROR(VLOOKUP($D35,'[1]October rate changes'!$B:$L,4,0),"")</f>
        <v>1380.4</v>
      </c>
      <c r="F35">
        <f>IFERROR(VLOOKUP($D35,'[1]October rate changes'!$B:$L,11,0),"")</f>
        <v>271.5</v>
      </c>
      <c r="G35">
        <f>IFERROR(VLOOKUP($D35,'[1]October rate changes'!$B:$L,11,0),"")</f>
        <v>271.5</v>
      </c>
      <c r="H35">
        <f>IFERROR(VLOOKUP($D35,'[1]October rate changes'!$B:$L,11,0),"")</f>
        <v>271.5</v>
      </c>
      <c r="I35">
        <f>IFERROR(VLOOKUP($D35,'[1]October rate changes'!$B:$L,11,0),"")</f>
        <v>271.5</v>
      </c>
      <c r="J35">
        <f>IFERROR(VLOOKUP($D35,'[1]October rate changes'!$B:$L,11,0),"")</f>
        <v>271.5</v>
      </c>
      <c r="K35">
        <f>IFERROR(VLOOKUP($D35,'[1]October rate changes'!$B:$L,11,0),"")</f>
        <v>271.5</v>
      </c>
      <c r="L35">
        <f>IFERROR(VLOOKUP($D35,'[1]October rate changes'!$B:$L,11,0),"")</f>
        <v>271.5</v>
      </c>
      <c r="M35">
        <f>IFERROR(VLOOKUP($D35,'[1]October rate changes'!$B:$L,11,0),"")</f>
        <v>271.5</v>
      </c>
      <c r="N35">
        <f>IFERROR(VLOOKUP($D35,'[1]October rate changes'!$B:$L,11,0),"")</f>
        <v>271.5</v>
      </c>
      <c r="O35">
        <v>0</v>
      </c>
      <c r="P35">
        <v>0</v>
      </c>
      <c r="Q35">
        <f>IFERROR(VLOOKUP($D35,'[1]October rate changes'!$B:$L,10,0),"")</f>
        <v>459.07</v>
      </c>
      <c r="R35">
        <f>IFERROR(VLOOKUP($D35,'[1]October rate changes'!$B:$L,9,0),"")</f>
        <v>644.85</v>
      </c>
      <c r="S35">
        <f>IFERROR(VLOOKUP($D35,'[1]October rate changes'!$B:$L,8,0),"")</f>
        <v>771.28</v>
      </c>
      <c r="T35">
        <f>IFERROR(VLOOKUP($D35,'[1]October rate changes'!$B:$L,7,0),"")</f>
        <v>922.13</v>
      </c>
      <c r="U35">
        <f>IFERROR(VLOOKUP($D35,'[1]October rate changes'!$B:$L,6,0),"")</f>
        <v>1080.1400000000001</v>
      </c>
      <c r="V35">
        <f>IFERROR(VLOOKUP($D35,'[1]October rate changes'!$B:$L,5,0),"")</f>
        <v>1238.21</v>
      </c>
      <c r="W35" t="s">
        <v>30</v>
      </c>
    </row>
    <row r="36" spans="1:23" x14ac:dyDescent="0.25">
      <c r="A36">
        <v>58</v>
      </c>
      <c r="B36" s="1">
        <v>45200</v>
      </c>
      <c r="C36" s="2">
        <v>45169</v>
      </c>
      <c r="D36" t="s">
        <v>40</v>
      </c>
      <c r="E36">
        <f>IFERROR(VLOOKUP($D36,'[1]October rate changes'!$B:$L,4,0),"")</f>
        <v>1332.04</v>
      </c>
      <c r="F36">
        <f>IFERROR(VLOOKUP($D36,'[1]October rate changes'!$B:$L,11,0),"")</f>
        <v>279.22000000000003</v>
      </c>
      <c r="G36">
        <f>IFERROR(VLOOKUP($D36,'[1]October rate changes'!$B:$L,11,0),"")</f>
        <v>279.22000000000003</v>
      </c>
      <c r="H36">
        <f>IFERROR(VLOOKUP($D36,'[1]October rate changes'!$B:$L,11,0),"")</f>
        <v>279.22000000000003</v>
      </c>
      <c r="I36">
        <f>IFERROR(VLOOKUP($D36,'[1]October rate changes'!$B:$L,11,0),"")</f>
        <v>279.22000000000003</v>
      </c>
      <c r="J36">
        <f>IFERROR(VLOOKUP($D36,'[1]October rate changes'!$B:$L,11,0),"")</f>
        <v>279.22000000000003</v>
      </c>
      <c r="K36">
        <f>IFERROR(VLOOKUP($D36,'[1]October rate changes'!$B:$L,11,0),"")</f>
        <v>279.22000000000003</v>
      </c>
      <c r="L36">
        <f>IFERROR(VLOOKUP($D36,'[1]October rate changes'!$B:$L,11,0),"")</f>
        <v>279.22000000000003</v>
      </c>
      <c r="M36">
        <f>IFERROR(VLOOKUP($D36,'[1]October rate changes'!$B:$L,11,0),"")</f>
        <v>279.22000000000003</v>
      </c>
      <c r="N36">
        <f>IFERROR(VLOOKUP($D36,'[1]October rate changes'!$B:$L,11,0),"")</f>
        <v>279.22000000000003</v>
      </c>
      <c r="O36">
        <v>0</v>
      </c>
      <c r="P36">
        <v>0</v>
      </c>
      <c r="Q36">
        <f>IFERROR(VLOOKUP($D36,'[1]October rate changes'!$B:$L,10,0),"")</f>
        <v>466.69</v>
      </c>
      <c r="R36">
        <f>IFERROR(VLOOKUP($D36,'[1]October rate changes'!$B:$L,9,0),"")</f>
        <v>625.11</v>
      </c>
      <c r="S36">
        <f>IFERROR(VLOOKUP($D36,'[1]October rate changes'!$B:$L,8,0),"")</f>
        <v>747.67</v>
      </c>
      <c r="T36">
        <f>IFERROR(VLOOKUP($D36,'[1]October rate changes'!$B:$L,7,0),"")</f>
        <v>887.81</v>
      </c>
      <c r="U36">
        <f>IFERROR(VLOOKUP($D36,'[1]October rate changes'!$B:$L,6,0),"")</f>
        <v>1041.01</v>
      </c>
      <c r="V36">
        <f>IFERROR(VLOOKUP($D36,'[1]October rate changes'!$B:$L,5,0),"")</f>
        <v>1194.22</v>
      </c>
      <c r="W36">
        <v>0</v>
      </c>
    </row>
    <row r="37" spans="1:23" x14ac:dyDescent="0.25">
      <c r="A37">
        <v>79</v>
      </c>
      <c r="B37" s="1">
        <v>45200</v>
      </c>
      <c r="C37" s="2">
        <v>45169</v>
      </c>
      <c r="D37" t="s">
        <v>50</v>
      </c>
      <c r="E37">
        <f>IFERROR(VLOOKUP($D37,'[1]October rate changes'!$B:$L,4,0),"")</f>
        <v>1405.62</v>
      </c>
      <c r="F37">
        <f>IFERROR(VLOOKUP($D37,'[1]October rate changes'!$B:$L,11,0),"")</f>
        <v>287.22000000000003</v>
      </c>
      <c r="G37">
        <f>IFERROR(VLOOKUP($D37,'[1]October rate changes'!$B:$L,11,0),"")</f>
        <v>287.22000000000003</v>
      </c>
      <c r="H37">
        <f>IFERROR(VLOOKUP($D37,'[1]October rate changes'!$B:$L,11,0),"")</f>
        <v>287.22000000000003</v>
      </c>
      <c r="I37">
        <f>IFERROR(VLOOKUP($D37,'[1]October rate changes'!$B:$L,11,0),"")</f>
        <v>287.22000000000003</v>
      </c>
      <c r="J37">
        <f>IFERROR(VLOOKUP($D37,'[1]October rate changes'!$B:$L,11,0),"")</f>
        <v>287.22000000000003</v>
      </c>
      <c r="K37">
        <f>IFERROR(VLOOKUP($D37,'[1]October rate changes'!$B:$L,11,0),"")</f>
        <v>287.22000000000003</v>
      </c>
      <c r="L37">
        <f>IFERROR(VLOOKUP($D37,'[1]October rate changes'!$B:$L,11,0),"")</f>
        <v>287.22000000000003</v>
      </c>
      <c r="M37">
        <f>IFERROR(VLOOKUP($D37,'[1]October rate changes'!$B:$L,11,0),"")</f>
        <v>287.22000000000003</v>
      </c>
      <c r="N37">
        <f>IFERROR(VLOOKUP($D37,'[1]October rate changes'!$B:$L,11,0),"")</f>
        <v>287.22000000000003</v>
      </c>
      <c r="O37">
        <v>0</v>
      </c>
      <c r="P37">
        <v>0</v>
      </c>
      <c r="Q37">
        <f>IFERROR(VLOOKUP($D37,'[1]October rate changes'!$B:$L,10,0),"")</f>
        <v>484.75</v>
      </c>
      <c r="R37">
        <f>IFERROR(VLOOKUP($D37,'[1]October rate changes'!$B:$L,9,0),"")</f>
        <v>655.13</v>
      </c>
      <c r="S37">
        <f>IFERROR(VLOOKUP($D37,'[1]October rate changes'!$B:$L,8,0),"")</f>
        <v>783.57</v>
      </c>
      <c r="T37">
        <f>IFERROR(VLOOKUP($D37,'[1]October rate changes'!$B:$L,7,0),"")</f>
        <v>940.02</v>
      </c>
      <c r="U37">
        <f>IFERROR(VLOOKUP($D37,'[1]October rate changes'!$B:$L,6,0),"")</f>
        <v>1100.5899999999999</v>
      </c>
      <c r="V37">
        <f>IFERROR(VLOOKUP($D37,'[1]October rate changes'!$B:$L,5,0),"")</f>
        <v>1261.1500000000001</v>
      </c>
      <c r="W37">
        <v>0</v>
      </c>
    </row>
    <row r="38" spans="1:23" x14ac:dyDescent="0.25">
      <c r="A38">
        <v>55</v>
      </c>
      <c r="D38" t="s">
        <v>38</v>
      </c>
      <c r="E38" t="str">
        <f>IFERROR(VLOOKUP($D38,'[1]October rate changes'!$B:$L,4,0),"")</f>
        <v/>
      </c>
      <c r="F38" t="str">
        <f>IFERROR(VLOOKUP($D38,'[1]October rate changes'!$B:$L,11,0),"")</f>
        <v/>
      </c>
      <c r="G38" t="str">
        <f>IFERROR(VLOOKUP($D38,'[1]October rate changes'!$B:$L,11,0),"")</f>
        <v/>
      </c>
      <c r="H38" t="str">
        <f>IFERROR(VLOOKUP($D38,'[1]October rate changes'!$B:$L,11,0),"")</f>
        <v/>
      </c>
      <c r="I38" t="str">
        <f>IFERROR(VLOOKUP($D38,'[1]October rate changes'!$B:$L,11,0),"")</f>
        <v/>
      </c>
      <c r="J38" t="str">
        <f>IFERROR(VLOOKUP($D38,'[1]October rate changes'!$B:$L,11,0),"")</f>
        <v/>
      </c>
      <c r="K38" t="str">
        <f>IFERROR(VLOOKUP($D38,'[1]October rate changes'!$B:$L,11,0),"")</f>
        <v/>
      </c>
      <c r="L38" t="str">
        <f>IFERROR(VLOOKUP($D38,'[1]October rate changes'!$B:$L,11,0),"")</f>
        <v/>
      </c>
      <c r="M38" t="str">
        <f>IFERROR(VLOOKUP($D38,'[1]October rate changes'!$B:$L,11,0),"")</f>
        <v/>
      </c>
      <c r="N38" t="str">
        <f>IFERROR(VLOOKUP($D38,'[1]October rate changes'!$B:$L,11,0),"")</f>
        <v/>
      </c>
      <c r="O38" t="s">
        <v>30</v>
      </c>
      <c r="P38" t="s">
        <v>30</v>
      </c>
      <c r="Q38" t="str">
        <f>IFERROR(VLOOKUP($D38,'[1]October rate changes'!$B:$L,10,0),"")</f>
        <v/>
      </c>
      <c r="R38" t="str">
        <f>IFERROR(VLOOKUP($D38,'[1]October rate changes'!$B:$L,9,0),"")</f>
        <v/>
      </c>
      <c r="S38" t="str">
        <f>IFERROR(VLOOKUP($D38,'[1]October rate changes'!$B:$L,8,0),"")</f>
        <v/>
      </c>
      <c r="T38" t="str">
        <f>IFERROR(VLOOKUP($D38,'[1]October rate changes'!$B:$L,7,0),"")</f>
        <v/>
      </c>
      <c r="U38" t="str">
        <f>IFERROR(VLOOKUP($D38,'[1]October rate changes'!$B:$L,6,0),"")</f>
        <v/>
      </c>
      <c r="V38" t="str">
        <f>IFERROR(VLOOKUP($D38,'[1]October rate changes'!$B:$L,5,0),"")</f>
        <v/>
      </c>
      <c r="W38" t="s">
        <v>30</v>
      </c>
    </row>
    <row r="39" spans="1:23" x14ac:dyDescent="0.25">
      <c r="A39">
        <v>61</v>
      </c>
      <c r="D39" t="s">
        <v>43</v>
      </c>
      <c r="E39" t="str">
        <f>IFERROR(VLOOKUP($D39,'[1]October rate changes'!$B:$L,4,0),"")</f>
        <v/>
      </c>
      <c r="F39" t="str">
        <f>IFERROR(VLOOKUP($D39,'[1]October rate changes'!$B:$L,11,0),"")</f>
        <v/>
      </c>
      <c r="G39" t="str">
        <f>IFERROR(VLOOKUP($D39,'[1]October rate changes'!$B:$L,11,0),"")</f>
        <v/>
      </c>
      <c r="H39" t="str">
        <f>IFERROR(VLOOKUP($D39,'[1]October rate changes'!$B:$L,11,0),"")</f>
        <v/>
      </c>
      <c r="I39" t="str">
        <f>IFERROR(VLOOKUP($D39,'[1]October rate changes'!$B:$L,11,0),"")</f>
        <v/>
      </c>
      <c r="J39" t="str">
        <f>IFERROR(VLOOKUP($D39,'[1]October rate changes'!$B:$L,11,0),"")</f>
        <v/>
      </c>
      <c r="K39" t="str">
        <f>IFERROR(VLOOKUP($D39,'[1]October rate changes'!$B:$L,11,0),"")</f>
        <v/>
      </c>
      <c r="L39" t="str">
        <f>IFERROR(VLOOKUP($D39,'[1]October rate changes'!$B:$L,11,0),"")</f>
        <v/>
      </c>
      <c r="M39" t="str">
        <f>IFERROR(VLOOKUP($D39,'[1]October rate changes'!$B:$L,11,0),"")</f>
        <v/>
      </c>
      <c r="N39" t="str">
        <f>IFERROR(VLOOKUP($D39,'[1]October rate changes'!$B:$L,11,0),"")</f>
        <v/>
      </c>
      <c r="O39" t="s">
        <v>30</v>
      </c>
      <c r="P39" t="s">
        <v>30</v>
      </c>
      <c r="Q39" t="str">
        <f>IFERROR(VLOOKUP($D39,'[1]October rate changes'!$B:$L,10,0),"")</f>
        <v/>
      </c>
      <c r="R39" t="str">
        <f>IFERROR(VLOOKUP($D39,'[1]October rate changes'!$B:$L,9,0),"")</f>
        <v/>
      </c>
      <c r="S39" t="str">
        <f>IFERROR(VLOOKUP($D39,'[1]October rate changes'!$B:$L,8,0),"")</f>
        <v/>
      </c>
      <c r="T39" t="str">
        <f>IFERROR(VLOOKUP($D39,'[1]October rate changes'!$B:$L,7,0),"")</f>
        <v/>
      </c>
      <c r="U39" t="str">
        <f>IFERROR(VLOOKUP($D39,'[1]October rate changes'!$B:$L,6,0),"")</f>
        <v/>
      </c>
      <c r="V39" t="str">
        <f>IFERROR(VLOOKUP($D39,'[1]October rate changes'!$B:$L,5,0),"")</f>
        <v/>
      </c>
      <c r="W39" t="s">
        <v>30</v>
      </c>
    </row>
    <row r="40" spans="1:23" x14ac:dyDescent="0.25">
      <c r="A40">
        <v>80</v>
      </c>
      <c r="D40" t="s">
        <v>51</v>
      </c>
      <c r="E40" t="str">
        <f>IFERROR(VLOOKUP($D40,'[1]October rate changes'!$B:$L,4,0),"")</f>
        <v/>
      </c>
      <c r="F40" t="str">
        <f>IFERROR(VLOOKUP($D40,'[1]October rate changes'!$B:$L,11,0),"")</f>
        <v/>
      </c>
      <c r="G40" t="str">
        <f>IFERROR(VLOOKUP($D40,'[1]October rate changes'!$B:$L,11,0),"")</f>
        <v/>
      </c>
      <c r="H40" t="str">
        <f>IFERROR(VLOOKUP($D40,'[1]October rate changes'!$B:$L,11,0),"")</f>
        <v/>
      </c>
      <c r="I40" t="str">
        <f>IFERROR(VLOOKUP($D40,'[1]October rate changes'!$B:$L,11,0),"")</f>
        <v/>
      </c>
      <c r="J40" t="str">
        <f>IFERROR(VLOOKUP($D40,'[1]October rate changes'!$B:$L,11,0),"")</f>
        <v/>
      </c>
      <c r="K40" t="str">
        <f>IFERROR(VLOOKUP($D40,'[1]October rate changes'!$B:$L,11,0),"")</f>
        <v/>
      </c>
      <c r="L40" t="str">
        <f>IFERROR(VLOOKUP($D40,'[1]October rate changes'!$B:$L,11,0),"")</f>
        <v/>
      </c>
      <c r="M40" t="str">
        <f>IFERROR(VLOOKUP($D40,'[1]October rate changes'!$B:$L,11,0),"")</f>
        <v/>
      </c>
      <c r="N40" t="str">
        <f>IFERROR(VLOOKUP($D40,'[1]October rate changes'!$B:$L,11,0),"")</f>
        <v/>
      </c>
      <c r="O40" t="s">
        <v>30</v>
      </c>
      <c r="P40" t="s">
        <v>30</v>
      </c>
      <c r="Q40" t="str">
        <f>IFERROR(VLOOKUP($D40,'[1]October rate changes'!$B:$L,10,0),"")</f>
        <v/>
      </c>
      <c r="R40" t="str">
        <f>IFERROR(VLOOKUP($D40,'[1]October rate changes'!$B:$L,9,0),"")</f>
        <v/>
      </c>
      <c r="S40" t="str">
        <f>IFERROR(VLOOKUP($D40,'[1]October rate changes'!$B:$L,8,0),"")</f>
        <v/>
      </c>
      <c r="T40" t="str">
        <f>IFERROR(VLOOKUP($D40,'[1]October rate changes'!$B:$L,7,0),"")</f>
        <v/>
      </c>
      <c r="U40" t="str">
        <f>IFERROR(VLOOKUP($D40,'[1]October rate changes'!$B:$L,6,0),"")</f>
        <v/>
      </c>
      <c r="V40" t="str">
        <f>IFERROR(VLOOKUP($D40,'[1]October rate changes'!$B:$L,5,0),"")</f>
        <v/>
      </c>
      <c r="W40" t="s">
        <v>30</v>
      </c>
    </row>
    <row r="41" spans="1:23" x14ac:dyDescent="0.25">
      <c r="A41">
        <v>82</v>
      </c>
      <c r="D41" t="s">
        <v>23</v>
      </c>
      <c r="E41" t="str">
        <f>IFERROR(VLOOKUP($D41,'[1]October rate changes'!$B:$L,4,0),"")</f>
        <v/>
      </c>
      <c r="F41" t="str">
        <f>IFERROR(VLOOKUP($D41,'[1]October rate changes'!$B:$L,11,0),"")</f>
        <v/>
      </c>
      <c r="G41" t="str">
        <f>IFERROR(VLOOKUP($D41,'[1]October rate changes'!$B:$L,11,0),"")</f>
        <v/>
      </c>
      <c r="H41" t="str">
        <f>IFERROR(VLOOKUP($D41,'[1]October rate changes'!$B:$L,11,0),"")</f>
        <v/>
      </c>
      <c r="I41" t="str">
        <f>IFERROR(VLOOKUP($D41,'[1]October rate changes'!$B:$L,11,0),"")</f>
        <v/>
      </c>
      <c r="J41" t="str">
        <f>IFERROR(VLOOKUP($D41,'[1]October rate changes'!$B:$L,11,0),"")</f>
        <v/>
      </c>
      <c r="K41" t="str">
        <f>IFERROR(VLOOKUP($D41,'[1]October rate changes'!$B:$L,11,0),"")</f>
        <v/>
      </c>
      <c r="L41" t="str">
        <f>IFERROR(VLOOKUP($D41,'[1]October rate changes'!$B:$L,11,0),"")</f>
        <v/>
      </c>
      <c r="M41" t="str">
        <f>IFERROR(VLOOKUP($D41,'[1]October rate changes'!$B:$L,11,0),"")</f>
        <v/>
      </c>
      <c r="N41" t="str">
        <f>IFERROR(VLOOKUP($D41,'[1]October rate changes'!$B:$L,11,0),"")</f>
        <v/>
      </c>
      <c r="Q41" t="str">
        <f>IFERROR(VLOOKUP($D41,'[1]October rate changes'!$B:$L,10,0),"")</f>
        <v/>
      </c>
      <c r="R41" t="str">
        <f>IFERROR(VLOOKUP($D41,'[1]October rate changes'!$B:$L,9,0),"")</f>
        <v/>
      </c>
      <c r="S41" t="str">
        <f>IFERROR(VLOOKUP($D41,'[1]October rate changes'!$B:$L,8,0),"")</f>
        <v/>
      </c>
      <c r="T41" t="str">
        <f>IFERROR(VLOOKUP($D41,'[1]October rate changes'!$B:$L,7,0),"")</f>
        <v/>
      </c>
      <c r="U41" t="str">
        <f>IFERROR(VLOOKUP($D41,'[1]October rate changes'!$B:$L,6,0),"")</f>
        <v/>
      </c>
      <c r="V41" t="str">
        <f>IFERROR(VLOOKUP($D41,'[1]October rate changes'!$B:$L,5,0),"")</f>
        <v/>
      </c>
    </row>
    <row r="42" spans="1:23" x14ac:dyDescent="0.25">
      <c r="A42">
        <v>91</v>
      </c>
      <c r="D42" t="s">
        <v>55</v>
      </c>
      <c r="E42" t="str">
        <f>IFERROR(VLOOKUP($D42,'[1]October rate changes'!$B:$L,4,0),"")</f>
        <v/>
      </c>
      <c r="F42" t="str">
        <f>IFERROR(VLOOKUP($D42,'[1]October rate changes'!$B:$L,11,0),"")</f>
        <v/>
      </c>
      <c r="G42" t="str">
        <f>IFERROR(VLOOKUP($D42,'[1]October rate changes'!$B:$L,11,0),"")</f>
        <v/>
      </c>
      <c r="H42" t="str">
        <f>IFERROR(VLOOKUP($D42,'[1]October rate changes'!$B:$L,11,0),"")</f>
        <v/>
      </c>
      <c r="I42" t="str">
        <f>IFERROR(VLOOKUP($D42,'[1]October rate changes'!$B:$L,11,0),"")</f>
        <v/>
      </c>
      <c r="J42" t="str">
        <f>IFERROR(VLOOKUP($D42,'[1]October rate changes'!$B:$L,11,0),"")</f>
        <v/>
      </c>
      <c r="K42" t="str">
        <f>IFERROR(VLOOKUP($D42,'[1]October rate changes'!$B:$L,11,0),"")</f>
        <v/>
      </c>
      <c r="L42" t="str">
        <f>IFERROR(VLOOKUP($D42,'[1]October rate changes'!$B:$L,11,0),"")</f>
        <v/>
      </c>
      <c r="M42" t="str">
        <f>IFERROR(VLOOKUP($D42,'[1]October rate changes'!$B:$L,11,0),"")</f>
        <v/>
      </c>
      <c r="N42" t="str">
        <f>IFERROR(VLOOKUP($D42,'[1]October rate changes'!$B:$L,11,0),"")</f>
        <v/>
      </c>
      <c r="Q42" t="str">
        <f>IFERROR(VLOOKUP($D42,'[1]October rate changes'!$B:$L,10,0),"")</f>
        <v/>
      </c>
      <c r="R42" t="str">
        <f>IFERROR(VLOOKUP($D42,'[1]October rate changes'!$B:$L,9,0),"")</f>
        <v/>
      </c>
      <c r="S42" t="str">
        <f>IFERROR(VLOOKUP($D42,'[1]October rate changes'!$B:$L,8,0),"")</f>
        <v/>
      </c>
      <c r="T42" t="str">
        <f>IFERROR(VLOOKUP($D42,'[1]October rate changes'!$B:$L,7,0),"")</f>
        <v/>
      </c>
      <c r="U42" t="str">
        <f>IFERROR(VLOOKUP($D42,'[1]October rate changes'!$B:$L,6,0),"")</f>
        <v/>
      </c>
      <c r="V42" t="str">
        <f>IFERROR(VLOOKUP($D42,'[1]October rate changes'!$B:$L,5,0),"")</f>
        <v/>
      </c>
    </row>
    <row r="43" spans="1:23" x14ac:dyDescent="0.25">
      <c r="A43">
        <v>53</v>
      </c>
      <c r="D43" t="s">
        <v>36</v>
      </c>
      <c r="E43" t="str">
        <f>IFERROR(VLOOKUP($D43,'[1]October rate changes'!$B:$L,4,0),"")</f>
        <v/>
      </c>
      <c r="F43" t="str">
        <f>IFERROR(VLOOKUP($D43,'[1]October rate changes'!$B:$L,11,0),"")</f>
        <v/>
      </c>
      <c r="G43" t="str">
        <f>IFERROR(VLOOKUP($D43,'[1]October rate changes'!$B:$L,11,0),"")</f>
        <v/>
      </c>
      <c r="H43" t="str">
        <f>IFERROR(VLOOKUP($D43,'[1]October rate changes'!$B:$L,11,0),"")</f>
        <v/>
      </c>
      <c r="I43" t="str">
        <f>IFERROR(VLOOKUP($D43,'[1]October rate changes'!$B:$L,11,0),"")</f>
        <v/>
      </c>
      <c r="J43" t="str">
        <f>IFERROR(VLOOKUP($D43,'[1]October rate changes'!$B:$L,11,0),"")</f>
        <v/>
      </c>
      <c r="K43" t="str">
        <f>IFERROR(VLOOKUP($D43,'[1]October rate changes'!$B:$L,11,0),"")</f>
        <v/>
      </c>
      <c r="L43" t="str">
        <f>IFERROR(VLOOKUP($D43,'[1]October rate changes'!$B:$L,11,0),"")</f>
        <v/>
      </c>
      <c r="M43" t="str">
        <f>IFERROR(VLOOKUP($D43,'[1]October rate changes'!$B:$L,11,0),"")</f>
        <v/>
      </c>
      <c r="N43" t="str">
        <f>IFERROR(VLOOKUP($D43,'[1]October rate changes'!$B:$L,11,0),"")</f>
        <v/>
      </c>
      <c r="O43" t="s">
        <v>30</v>
      </c>
      <c r="P43" t="s">
        <v>30</v>
      </c>
      <c r="Q43" t="str">
        <f>IFERROR(VLOOKUP($D43,'[1]October rate changes'!$B:$L,10,0),"")</f>
        <v/>
      </c>
      <c r="R43" t="str">
        <f>IFERROR(VLOOKUP($D43,'[1]October rate changes'!$B:$L,9,0),"")</f>
        <v/>
      </c>
      <c r="S43" t="str">
        <f>IFERROR(VLOOKUP($D43,'[1]October rate changes'!$B:$L,8,0),"")</f>
        <v/>
      </c>
      <c r="T43" t="str">
        <f>IFERROR(VLOOKUP($D43,'[1]October rate changes'!$B:$L,7,0),"")</f>
        <v/>
      </c>
      <c r="U43" t="str">
        <f>IFERROR(VLOOKUP($D43,'[1]October rate changes'!$B:$L,6,0),"")</f>
        <v/>
      </c>
      <c r="V43" t="str">
        <f>IFERROR(VLOOKUP($D43,'[1]October rate changes'!$B:$L,5,0),"")</f>
        <v/>
      </c>
      <c r="W43" t="s">
        <v>30</v>
      </c>
    </row>
    <row r="44" spans="1:23" x14ac:dyDescent="0.25">
      <c r="A44">
        <v>60</v>
      </c>
      <c r="D44" t="s">
        <v>42</v>
      </c>
      <c r="E44" t="str">
        <f>IFERROR(VLOOKUP($D44,'[1]October rate changes'!$B:$L,4,0),"")</f>
        <v/>
      </c>
      <c r="F44" t="str">
        <f>IFERROR(VLOOKUP($D44,'[1]October rate changes'!$B:$L,11,0),"")</f>
        <v/>
      </c>
      <c r="G44" t="str">
        <f>IFERROR(VLOOKUP($D44,'[1]October rate changes'!$B:$L,11,0),"")</f>
        <v/>
      </c>
      <c r="H44" t="str">
        <f>IFERROR(VLOOKUP($D44,'[1]October rate changes'!$B:$L,11,0),"")</f>
        <v/>
      </c>
      <c r="I44" t="str">
        <f>IFERROR(VLOOKUP($D44,'[1]October rate changes'!$B:$L,11,0),"")</f>
        <v/>
      </c>
      <c r="J44" t="str">
        <f>IFERROR(VLOOKUP($D44,'[1]October rate changes'!$B:$L,11,0),"")</f>
        <v/>
      </c>
      <c r="K44" t="str">
        <f>IFERROR(VLOOKUP($D44,'[1]October rate changes'!$B:$L,11,0),"")</f>
        <v/>
      </c>
      <c r="L44" t="str">
        <f>IFERROR(VLOOKUP($D44,'[1]October rate changes'!$B:$L,11,0),"")</f>
        <v/>
      </c>
      <c r="M44" t="str">
        <f>IFERROR(VLOOKUP($D44,'[1]October rate changes'!$B:$L,11,0),"")</f>
        <v/>
      </c>
      <c r="N44" t="str">
        <f>IFERROR(VLOOKUP($D44,'[1]October rate changes'!$B:$L,11,0),"")</f>
        <v/>
      </c>
      <c r="Q44" t="str">
        <f>IFERROR(VLOOKUP($D44,'[1]October rate changes'!$B:$L,10,0),"")</f>
        <v/>
      </c>
      <c r="R44" t="str">
        <f>IFERROR(VLOOKUP($D44,'[1]October rate changes'!$B:$L,9,0),"")</f>
        <v/>
      </c>
      <c r="S44" t="str">
        <f>IFERROR(VLOOKUP($D44,'[1]October rate changes'!$B:$L,8,0),"")</f>
        <v/>
      </c>
      <c r="T44" t="str">
        <f>IFERROR(VLOOKUP($D44,'[1]October rate changes'!$B:$L,7,0),"")</f>
        <v/>
      </c>
      <c r="U44" t="str">
        <f>IFERROR(VLOOKUP($D44,'[1]October rate changes'!$B:$L,6,0),"")</f>
        <v/>
      </c>
      <c r="V44" t="str">
        <f>IFERROR(VLOOKUP($D44,'[1]October rate changes'!$B:$L,5,0),"")</f>
        <v/>
      </c>
    </row>
    <row r="45" spans="1:23" x14ac:dyDescent="0.25">
      <c r="A45">
        <v>98</v>
      </c>
      <c r="B45" s="1">
        <v>45200</v>
      </c>
      <c r="C45" s="2">
        <v>45169</v>
      </c>
      <c r="D45" t="s">
        <v>59</v>
      </c>
      <c r="E45">
        <f>IFERROR(VLOOKUP($D45,'[1]October rate changes'!$B:$L,4,0),"")</f>
        <v>1459.96</v>
      </c>
      <c r="F45">
        <f>IFERROR(VLOOKUP($D45,'[1]October rate changes'!$B:$L,11,0),"")</f>
        <v>316.73</v>
      </c>
      <c r="G45">
        <f>IFERROR(VLOOKUP($D45,'[1]October rate changes'!$B:$L,11,0),"")</f>
        <v>316.73</v>
      </c>
      <c r="H45">
        <f>IFERROR(VLOOKUP($D45,'[1]October rate changes'!$B:$L,11,0),"")</f>
        <v>316.73</v>
      </c>
      <c r="I45">
        <f>IFERROR(VLOOKUP($D45,'[1]October rate changes'!$B:$L,11,0),"")</f>
        <v>316.73</v>
      </c>
      <c r="J45">
        <f>IFERROR(VLOOKUP($D45,'[1]October rate changes'!$B:$L,11,0),"")</f>
        <v>316.73</v>
      </c>
      <c r="K45">
        <f>IFERROR(VLOOKUP($D45,'[1]October rate changes'!$B:$L,11,0),"")</f>
        <v>316.73</v>
      </c>
      <c r="L45">
        <f>IFERROR(VLOOKUP($D45,'[1]October rate changes'!$B:$L,11,0),"")</f>
        <v>316.73</v>
      </c>
      <c r="M45">
        <f>IFERROR(VLOOKUP($D45,'[1]October rate changes'!$B:$L,11,0),"")</f>
        <v>316.73</v>
      </c>
      <c r="N45">
        <f>IFERROR(VLOOKUP($D45,'[1]October rate changes'!$B:$L,11,0),"")</f>
        <v>316.73</v>
      </c>
      <c r="O45">
        <v>0</v>
      </c>
      <c r="P45">
        <v>0</v>
      </c>
      <c r="Q45">
        <f>IFERROR(VLOOKUP($D45,'[1]October rate changes'!$B:$L,10,0),"")</f>
        <v>422.14</v>
      </c>
      <c r="R45">
        <f>IFERROR(VLOOKUP($D45,'[1]October rate changes'!$B:$L,9,0),"")</f>
        <v>678.07</v>
      </c>
      <c r="S45">
        <f>IFERROR(VLOOKUP($D45,'[1]October rate changes'!$B:$L,8,0),"")</f>
        <v>813.06</v>
      </c>
      <c r="T45">
        <f>IFERROR(VLOOKUP($D45,'[1]October rate changes'!$B:$L,7,0),"")</f>
        <v>979.88</v>
      </c>
      <c r="U45">
        <f>IFERROR(VLOOKUP($D45,'[1]October rate changes'!$B:$L,6,0),"")</f>
        <v>1145.31</v>
      </c>
      <c r="V45">
        <f>IFERROR(VLOOKUP($D45,'[1]October rate changes'!$B:$L,5,0),"")</f>
        <v>1310.79</v>
      </c>
      <c r="W45">
        <v>0</v>
      </c>
    </row>
    <row r="46" spans="1:23" x14ac:dyDescent="0.25">
      <c r="A46">
        <v>102</v>
      </c>
      <c r="D46" t="s">
        <v>62</v>
      </c>
      <c r="E46" t="str">
        <f>IFERROR(VLOOKUP($D46,'[1]October rate changes'!$B:$L,4,0),"")</f>
        <v/>
      </c>
      <c r="F46" t="str">
        <f>IFERROR(VLOOKUP($D46,'[1]October rate changes'!$B:$L,11,0),"")</f>
        <v/>
      </c>
      <c r="G46" t="str">
        <f>IFERROR(VLOOKUP($D46,'[1]October rate changes'!$B:$L,11,0),"")</f>
        <v/>
      </c>
      <c r="H46" t="str">
        <f>IFERROR(VLOOKUP($D46,'[1]October rate changes'!$B:$L,11,0),"")</f>
        <v/>
      </c>
      <c r="I46" t="str">
        <f>IFERROR(VLOOKUP($D46,'[1]October rate changes'!$B:$L,11,0),"")</f>
        <v/>
      </c>
      <c r="J46" t="str">
        <f>IFERROR(VLOOKUP($D46,'[1]October rate changes'!$B:$L,11,0),"")</f>
        <v/>
      </c>
      <c r="K46" t="str">
        <f>IFERROR(VLOOKUP($D46,'[1]October rate changes'!$B:$L,11,0),"")</f>
        <v/>
      </c>
      <c r="L46" t="str">
        <f>IFERROR(VLOOKUP($D46,'[1]October rate changes'!$B:$L,11,0),"")</f>
        <v/>
      </c>
      <c r="M46" t="str">
        <f>IFERROR(VLOOKUP($D46,'[1]October rate changes'!$B:$L,11,0),"")</f>
        <v/>
      </c>
      <c r="N46" t="str">
        <f>IFERROR(VLOOKUP($D46,'[1]October rate changes'!$B:$L,11,0),"")</f>
        <v/>
      </c>
      <c r="Q46" t="str">
        <f>IFERROR(VLOOKUP($D46,'[1]October rate changes'!$B:$L,10,0),"")</f>
        <v/>
      </c>
      <c r="R46" t="str">
        <f>IFERROR(VLOOKUP($D46,'[1]October rate changes'!$B:$L,9,0),"")</f>
        <v/>
      </c>
      <c r="S46" t="str">
        <f>IFERROR(VLOOKUP($D46,'[1]October rate changes'!$B:$L,8,0),"")</f>
        <v/>
      </c>
      <c r="T46" t="str">
        <f>IFERROR(VLOOKUP($D46,'[1]October rate changes'!$B:$L,7,0),"")</f>
        <v/>
      </c>
      <c r="U46" t="str">
        <f>IFERROR(VLOOKUP($D46,'[1]October rate changes'!$B:$L,6,0),"")</f>
        <v/>
      </c>
      <c r="V46" t="str">
        <f>IFERROR(VLOOKUP($D46,'[1]October rate changes'!$B:$L,5,0),"")</f>
        <v/>
      </c>
    </row>
    <row r="47" spans="1:23" x14ac:dyDescent="0.25">
      <c r="A47">
        <v>527</v>
      </c>
      <c r="D47" t="s">
        <v>70</v>
      </c>
      <c r="E47" t="str">
        <f>IFERROR(VLOOKUP($D47,'[1]October rate changes'!$B:$L,4,0),"")</f>
        <v/>
      </c>
      <c r="F47" t="str">
        <f>IFERROR(VLOOKUP($D47,'[1]October rate changes'!$B:$L,11,0),"")</f>
        <v/>
      </c>
      <c r="G47" t="str">
        <f>IFERROR(VLOOKUP($D47,'[1]October rate changes'!$B:$L,11,0),"")</f>
        <v/>
      </c>
      <c r="H47" t="str">
        <f>IFERROR(VLOOKUP($D47,'[1]October rate changes'!$B:$L,11,0),"")</f>
        <v/>
      </c>
      <c r="I47" t="str">
        <f>IFERROR(VLOOKUP($D47,'[1]October rate changes'!$B:$L,11,0),"")</f>
        <v/>
      </c>
      <c r="J47" t="str">
        <f>IFERROR(VLOOKUP($D47,'[1]October rate changes'!$B:$L,11,0),"")</f>
        <v/>
      </c>
      <c r="K47" t="str">
        <f>IFERROR(VLOOKUP($D47,'[1]October rate changes'!$B:$L,11,0),"")</f>
        <v/>
      </c>
      <c r="L47" t="str">
        <f>IFERROR(VLOOKUP($D47,'[1]October rate changes'!$B:$L,11,0),"")</f>
        <v/>
      </c>
      <c r="M47" t="str">
        <f>IFERROR(VLOOKUP($D47,'[1]October rate changes'!$B:$L,11,0),"")</f>
        <v/>
      </c>
      <c r="N47" t="str">
        <f>IFERROR(VLOOKUP($D47,'[1]October rate changes'!$B:$L,11,0),"")</f>
        <v/>
      </c>
      <c r="O47" t="s">
        <v>30</v>
      </c>
      <c r="P47" t="s">
        <v>30</v>
      </c>
      <c r="Q47" t="str">
        <f>IFERROR(VLOOKUP($D47,'[1]October rate changes'!$B:$L,10,0),"")</f>
        <v/>
      </c>
      <c r="R47" t="str">
        <f>IFERROR(VLOOKUP($D47,'[1]October rate changes'!$B:$L,9,0),"")</f>
        <v/>
      </c>
      <c r="S47" t="str">
        <f>IFERROR(VLOOKUP($D47,'[1]October rate changes'!$B:$L,8,0),"")</f>
        <v/>
      </c>
      <c r="T47" t="str">
        <f>IFERROR(VLOOKUP($D47,'[1]October rate changes'!$B:$L,7,0),"")</f>
        <v/>
      </c>
      <c r="U47" t="str">
        <f>IFERROR(VLOOKUP($D47,'[1]October rate changes'!$B:$L,6,0),"")</f>
        <v/>
      </c>
      <c r="V47" t="str">
        <f>IFERROR(VLOOKUP($D47,'[1]October rate changes'!$B:$L,5,0),"")</f>
        <v/>
      </c>
      <c r="W47" t="s">
        <v>30</v>
      </c>
    </row>
    <row r="48" spans="1:23" x14ac:dyDescent="0.25">
      <c r="A48">
        <v>68</v>
      </c>
      <c r="D48" t="s">
        <v>46</v>
      </c>
      <c r="E48" t="str">
        <f>IFERROR(VLOOKUP($D48,'[1]October rate changes'!$B:$L,4,0),"")</f>
        <v/>
      </c>
      <c r="F48" t="str">
        <f>IFERROR(VLOOKUP($D48,'[1]October rate changes'!$B:$L,11,0),"")</f>
        <v/>
      </c>
      <c r="G48" t="str">
        <f>IFERROR(VLOOKUP($D48,'[1]October rate changes'!$B:$L,11,0),"")</f>
        <v/>
      </c>
      <c r="H48" t="str">
        <f>IFERROR(VLOOKUP($D48,'[1]October rate changes'!$B:$L,11,0),"")</f>
        <v/>
      </c>
      <c r="I48" t="str">
        <f>IFERROR(VLOOKUP($D48,'[1]October rate changes'!$B:$L,11,0),"")</f>
        <v/>
      </c>
      <c r="J48" t="str">
        <f>IFERROR(VLOOKUP($D48,'[1]October rate changes'!$B:$L,11,0),"")</f>
        <v/>
      </c>
      <c r="K48" t="str">
        <f>IFERROR(VLOOKUP($D48,'[1]October rate changes'!$B:$L,11,0),"")</f>
        <v/>
      </c>
      <c r="L48" t="str">
        <f>IFERROR(VLOOKUP($D48,'[1]October rate changes'!$B:$L,11,0),"")</f>
        <v/>
      </c>
      <c r="M48" t="str">
        <f>IFERROR(VLOOKUP($D48,'[1]October rate changes'!$B:$L,11,0),"")</f>
        <v/>
      </c>
      <c r="N48" t="str">
        <f>IFERROR(VLOOKUP($D48,'[1]October rate changes'!$B:$L,11,0),"")</f>
        <v/>
      </c>
      <c r="O48" t="s">
        <v>30</v>
      </c>
      <c r="P48" t="s">
        <v>30</v>
      </c>
      <c r="Q48" t="str">
        <f>IFERROR(VLOOKUP($D48,'[1]October rate changes'!$B:$L,10,0),"")</f>
        <v/>
      </c>
      <c r="R48" t="str">
        <f>IFERROR(VLOOKUP($D48,'[1]October rate changes'!$B:$L,9,0),"")</f>
        <v/>
      </c>
      <c r="S48" t="str">
        <f>IFERROR(VLOOKUP($D48,'[1]October rate changes'!$B:$L,8,0),"")</f>
        <v/>
      </c>
      <c r="T48" t="str">
        <f>IFERROR(VLOOKUP($D48,'[1]October rate changes'!$B:$L,7,0),"")</f>
        <v/>
      </c>
      <c r="U48" t="str">
        <f>IFERROR(VLOOKUP($D48,'[1]October rate changes'!$B:$L,6,0),"")</f>
        <v/>
      </c>
      <c r="V48" t="str">
        <f>IFERROR(VLOOKUP($D48,'[1]October rate changes'!$B:$L,5,0),"")</f>
        <v/>
      </c>
      <c r="W48" t="s">
        <v>30</v>
      </c>
    </row>
    <row r="49" spans="1:23" x14ac:dyDescent="0.25">
      <c r="A49">
        <v>5</v>
      </c>
      <c r="B49" s="1"/>
      <c r="C49" s="2"/>
      <c r="D49" t="s">
        <v>29</v>
      </c>
      <c r="E49" t="str">
        <f>IFERROR(VLOOKUP($D49,'[1]October rate changes'!$B:$L,4,0),"")</f>
        <v/>
      </c>
      <c r="F49" t="str">
        <f>IFERROR(VLOOKUP($D49,'[1]October rate changes'!$B:$L,11,0),"")</f>
        <v/>
      </c>
      <c r="G49" t="str">
        <f>IFERROR(VLOOKUP($D49,'[1]October rate changes'!$B:$L,11,0),"")</f>
        <v/>
      </c>
      <c r="H49" t="str">
        <f>IFERROR(VLOOKUP($D49,'[1]October rate changes'!$B:$L,11,0),"")</f>
        <v/>
      </c>
      <c r="I49" t="str">
        <f>IFERROR(VLOOKUP($D49,'[1]October rate changes'!$B:$L,11,0),"")</f>
        <v/>
      </c>
      <c r="J49" t="str">
        <f>IFERROR(VLOOKUP($D49,'[1]October rate changes'!$B:$L,11,0),"")</f>
        <v/>
      </c>
      <c r="K49" t="str">
        <f>IFERROR(VLOOKUP($D49,'[1]October rate changes'!$B:$L,11,0),"")</f>
        <v/>
      </c>
      <c r="L49" t="str">
        <f>IFERROR(VLOOKUP($D49,'[1]October rate changes'!$B:$L,11,0),"")</f>
        <v/>
      </c>
      <c r="M49" t="str">
        <f>IFERROR(VLOOKUP($D49,'[1]October rate changes'!$B:$L,11,0),"")</f>
        <v/>
      </c>
      <c r="N49" t="str">
        <f>IFERROR(VLOOKUP($D49,'[1]October rate changes'!$B:$L,11,0),"")</f>
        <v/>
      </c>
      <c r="Q49" t="str">
        <f>IFERROR(VLOOKUP($D49,'[1]October rate changes'!$B:$L,10,0),"")</f>
        <v/>
      </c>
      <c r="R49" t="str">
        <f>IFERROR(VLOOKUP($D49,'[1]October rate changes'!$B:$L,9,0),"")</f>
        <v/>
      </c>
      <c r="S49" t="str">
        <f>IFERROR(VLOOKUP($D49,'[1]October rate changes'!$B:$L,8,0),"")</f>
        <v/>
      </c>
      <c r="T49" t="str">
        <f>IFERROR(VLOOKUP($D49,'[1]October rate changes'!$B:$L,7,0),"")</f>
        <v/>
      </c>
      <c r="U49" t="str">
        <f>IFERROR(VLOOKUP($D49,'[1]October rate changes'!$B:$L,6,0),"")</f>
        <v/>
      </c>
      <c r="V49" t="str">
        <f>IFERROR(VLOOKUP($D49,'[1]October rate changes'!$B:$L,5,0),"")</f>
        <v/>
      </c>
    </row>
    <row r="50" spans="1:23" x14ac:dyDescent="0.25">
      <c r="A50">
        <v>164</v>
      </c>
      <c r="D50" t="s">
        <v>65</v>
      </c>
      <c r="E50" t="str">
        <f>IFERROR(VLOOKUP($D50,'[1]October rate changes'!$B:$L,4,0),"")</f>
        <v/>
      </c>
      <c r="F50" t="str">
        <f>IFERROR(VLOOKUP($D50,'[1]October rate changes'!$B:$L,11,0),"")</f>
        <v/>
      </c>
      <c r="G50" t="str">
        <f>IFERROR(VLOOKUP($D50,'[1]October rate changes'!$B:$L,11,0),"")</f>
        <v/>
      </c>
      <c r="H50" t="str">
        <f>IFERROR(VLOOKUP($D50,'[1]October rate changes'!$B:$L,11,0),"")</f>
        <v/>
      </c>
      <c r="I50" t="str">
        <f>IFERROR(VLOOKUP($D50,'[1]October rate changes'!$B:$L,11,0),"")</f>
        <v/>
      </c>
      <c r="J50" t="str">
        <f>IFERROR(VLOOKUP($D50,'[1]October rate changes'!$B:$L,11,0),"")</f>
        <v/>
      </c>
      <c r="K50" t="str">
        <f>IFERROR(VLOOKUP($D50,'[1]October rate changes'!$B:$L,11,0),"")</f>
        <v/>
      </c>
      <c r="L50" t="str">
        <f>IFERROR(VLOOKUP($D50,'[1]October rate changes'!$B:$L,11,0),"")</f>
        <v/>
      </c>
      <c r="M50" t="str">
        <f>IFERROR(VLOOKUP($D50,'[1]October rate changes'!$B:$L,11,0),"")</f>
        <v/>
      </c>
      <c r="N50" t="str">
        <f>IFERROR(VLOOKUP($D50,'[1]October rate changes'!$B:$L,11,0),"")</f>
        <v/>
      </c>
      <c r="O50" t="s">
        <v>30</v>
      </c>
      <c r="P50" t="s">
        <v>30</v>
      </c>
      <c r="Q50" t="str">
        <f>IFERROR(VLOOKUP($D50,'[1]October rate changes'!$B:$L,10,0),"")</f>
        <v/>
      </c>
      <c r="R50" t="str">
        <f>IFERROR(VLOOKUP($D50,'[1]October rate changes'!$B:$L,9,0),"")</f>
        <v/>
      </c>
      <c r="S50" t="str">
        <f>IFERROR(VLOOKUP($D50,'[1]October rate changes'!$B:$L,8,0),"")</f>
        <v/>
      </c>
      <c r="T50" t="str">
        <f>IFERROR(VLOOKUP($D50,'[1]October rate changes'!$B:$L,7,0),"")</f>
        <v/>
      </c>
      <c r="U50" t="str">
        <f>IFERROR(VLOOKUP($D50,'[1]October rate changes'!$B:$L,6,0),"")</f>
        <v/>
      </c>
      <c r="V50" t="str">
        <f>IFERROR(VLOOKUP($D50,'[1]October rate changes'!$B:$L,5,0),"")</f>
        <v/>
      </c>
      <c r="W50" t="s">
        <v>30</v>
      </c>
    </row>
    <row r="51" spans="1:23" x14ac:dyDescent="0.25">
      <c r="A51">
        <v>528</v>
      </c>
      <c r="D51" t="s">
        <v>71</v>
      </c>
      <c r="E51" t="str">
        <f>IFERROR(VLOOKUP($D51,'[1]October rate changes'!$B:$L,4,0),"")</f>
        <v/>
      </c>
      <c r="F51" t="str">
        <f>IFERROR(VLOOKUP($D51,'[1]October rate changes'!$B:$L,11,0),"")</f>
        <v/>
      </c>
      <c r="G51" t="str">
        <f>IFERROR(VLOOKUP($D51,'[1]October rate changes'!$B:$L,11,0),"")</f>
        <v/>
      </c>
      <c r="H51" t="str">
        <f>IFERROR(VLOOKUP($D51,'[1]October rate changes'!$B:$L,11,0),"")</f>
        <v/>
      </c>
      <c r="I51" t="str">
        <f>IFERROR(VLOOKUP($D51,'[1]October rate changes'!$B:$L,11,0),"")</f>
        <v/>
      </c>
      <c r="J51" t="str">
        <f>IFERROR(VLOOKUP($D51,'[1]October rate changes'!$B:$L,11,0),"")</f>
        <v/>
      </c>
      <c r="K51" t="str">
        <f>IFERROR(VLOOKUP($D51,'[1]October rate changes'!$B:$L,11,0),"")</f>
        <v/>
      </c>
      <c r="L51" t="str">
        <f>IFERROR(VLOOKUP($D51,'[1]October rate changes'!$B:$L,11,0),"")</f>
        <v/>
      </c>
      <c r="M51" t="str">
        <f>IFERROR(VLOOKUP($D51,'[1]October rate changes'!$B:$L,11,0),"")</f>
        <v/>
      </c>
      <c r="N51" t="str">
        <f>IFERROR(VLOOKUP($D51,'[1]October rate changes'!$B:$L,11,0),"")</f>
        <v/>
      </c>
      <c r="O51" t="s">
        <v>30</v>
      </c>
      <c r="P51" t="s">
        <v>30</v>
      </c>
      <c r="Q51" t="str">
        <f>IFERROR(VLOOKUP($D51,'[1]October rate changes'!$B:$L,10,0),"")</f>
        <v/>
      </c>
      <c r="R51" t="str">
        <f>IFERROR(VLOOKUP($D51,'[1]October rate changes'!$B:$L,9,0),"")</f>
        <v/>
      </c>
      <c r="S51" t="str">
        <f>IFERROR(VLOOKUP($D51,'[1]October rate changes'!$B:$L,8,0),"")</f>
        <v/>
      </c>
      <c r="T51" t="str">
        <f>IFERROR(VLOOKUP($D51,'[1]October rate changes'!$B:$L,7,0),"")</f>
        <v/>
      </c>
      <c r="U51" t="str">
        <f>IFERROR(VLOOKUP($D51,'[1]October rate changes'!$B:$L,6,0),"")</f>
        <v/>
      </c>
      <c r="V51" t="str">
        <f>IFERROR(VLOOKUP($D51,'[1]October rate changes'!$B:$L,5,0),"")</f>
        <v/>
      </c>
      <c r="W51" t="s">
        <v>30</v>
      </c>
    </row>
    <row r="52" spans="1:23" x14ac:dyDescent="0.25">
      <c r="A52">
        <v>62</v>
      </c>
      <c r="B52" s="1">
        <v>45200</v>
      </c>
      <c r="C52" s="2">
        <v>45169</v>
      </c>
      <c r="D52" t="s">
        <v>44</v>
      </c>
      <c r="E52">
        <f>IFERROR(VLOOKUP($D52,'[1]October rate changes'!$B:$L,4,0),"")</f>
        <v>1979.02</v>
      </c>
      <c r="F52">
        <f>IFERROR(VLOOKUP($D52,'[1]October rate changes'!$B:$L,11,0),"")</f>
        <v>629.21</v>
      </c>
      <c r="G52">
        <f>IFERROR(VLOOKUP($D52,'[1]October rate changes'!$B:$L,11,0),"")</f>
        <v>629.21</v>
      </c>
      <c r="H52">
        <f>IFERROR(VLOOKUP($D52,'[1]October rate changes'!$B:$L,11,0),"")</f>
        <v>629.21</v>
      </c>
      <c r="I52">
        <f>IFERROR(VLOOKUP($D52,'[1]October rate changes'!$B:$L,11,0),"")</f>
        <v>629.21</v>
      </c>
      <c r="J52">
        <f>IFERROR(VLOOKUP($D52,'[1]October rate changes'!$B:$L,11,0),"")</f>
        <v>629.21</v>
      </c>
      <c r="K52">
        <f>IFERROR(VLOOKUP($D52,'[1]October rate changes'!$B:$L,11,0),"")</f>
        <v>629.21</v>
      </c>
      <c r="L52">
        <f>IFERROR(VLOOKUP($D52,'[1]October rate changes'!$B:$L,11,0),"")</f>
        <v>629.21</v>
      </c>
      <c r="M52">
        <f>IFERROR(VLOOKUP($D52,'[1]October rate changes'!$B:$L,11,0),"")</f>
        <v>629.21</v>
      </c>
      <c r="N52">
        <f>IFERROR(VLOOKUP($D52,'[1]October rate changes'!$B:$L,11,0),"")</f>
        <v>629.21</v>
      </c>
      <c r="O52">
        <v>0</v>
      </c>
      <c r="P52">
        <v>0</v>
      </c>
      <c r="Q52">
        <f>IFERROR(VLOOKUP($D52,'[1]October rate changes'!$B:$L,10,0),"")</f>
        <v>657.93</v>
      </c>
      <c r="R52">
        <f>IFERROR(VLOOKUP($D52,'[1]October rate changes'!$B:$L,9,0),"")</f>
        <v>911.33</v>
      </c>
      <c r="S52">
        <f>IFERROR(VLOOKUP($D52,'[1]October rate changes'!$B:$L,8,0),"")</f>
        <v>1129.23</v>
      </c>
      <c r="T52">
        <f>IFERROR(VLOOKUP($D52,'[1]October rate changes'!$B:$L,7,0),"")</f>
        <v>1347.13</v>
      </c>
      <c r="U52">
        <f>IFERROR(VLOOKUP($D52,'[1]October rate changes'!$B:$L,6,0),"")</f>
        <v>1565.02</v>
      </c>
      <c r="V52">
        <f>IFERROR(VLOOKUP($D52,'[1]October rate changes'!$B:$L,5,0),"")</f>
        <v>1782.95</v>
      </c>
      <c r="W52">
        <v>0</v>
      </c>
    </row>
    <row r="53" spans="1:23" x14ac:dyDescent="0.25">
      <c r="A53">
        <v>51</v>
      </c>
      <c r="D53" t="s">
        <v>34</v>
      </c>
      <c r="E53" t="str">
        <f>IFERROR(VLOOKUP($D53,'[1]October rate changes'!$B:$L,4,0),"")</f>
        <v/>
      </c>
      <c r="F53" t="str">
        <f>IFERROR(VLOOKUP($D53,'[1]October rate changes'!$B:$L,11,0),"")</f>
        <v/>
      </c>
      <c r="G53" t="str">
        <f>IFERROR(VLOOKUP($D53,'[1]October rate changes'!$B:$L,11,0),"")</f>
        <v/>
      </c>
      <c r="H53" t="str">
        <f>IFERROR(VLOOKUP($D53,'[1]October rate changes'!$B:$L,11,0),"")</f>
        <v/>
      </c>
      <c r="I53" t="str">
        <f>IFERROR(VLOOKUP($D53,'[1]October rate changes'!$B:$L,11,0),"")</f>
        <v/>
      </c>
      <c r="J53" t="str">
        <f>IFERROR(VLOOKUP($D53,'[1]October rate changes'!$B:$L,11,0),"")</f>
        <v/>
      </c>
      <c r="K53" t="str">
        <f>IFERROR(VLOOKUP($D53,'[1]October rate changes'!$B:$L,11,0),"")</f>
        <v/>
      </c>
      <c r="L53" t="str">
        <f>IFERROR(VLOOKUP($D53,'[1]October rate changes'!$B:$L,11,0),"")</f>
        <v/>
      </c>
      <c r="M53" t="str">
        <f>IFERROR(VLOOKUP($D53,'[1]October rate changes'!$B:$L,11,0),"")</f>
        <v/>
      </c>
      <c r="N53" t="str">
        <f>IFERROR(VLOOKUP($D53,'[1]October rate changes'!$B:$L,11,0),"")</f>
        <v/>
      </c>
      <c r="O53" t="s">
        <v>30</v>
      </c>
      <c r="P53" t="s">
        <v>30</v>
      </c>
      <c r="Q53" t="str">
        <f>IFERROR(VLOOKUP($D53,'[1]October rate changes'!$B:$L,10,0),"")</f>
        <v/>
      </c>
      <c r="R53" t="str">
        <f>IFERROR(VLOOKUP($D53,'[1]October rate changes'!$B:$L,9,0),"")</f>
        <v/>
      </c>
      <c r="S53" t="str">
        <f>IFERROR(VLOOKUP($D53,'[1]October rate changes'!$B:$L,8,0),"")</f>
        <v/>
      </c>
      <c r="T53" t="str">
        <f>IFERROR(VLOOKUP($D53,'[1]October rate changes'!$B:$L,7,0),"")</f>
        <v/>
      </c>
      <c r="U53" t="str">
        <f>IFERROR(VLOOKUP($D53,'[1]October rate changes'!$B:$L,6,0),"")</f>
        <v/>
      </c>
      <c r="V53" t="str">
        <f>IFERROR(VLOOKUP($D53,'[1]October rate changes'!$B:$L,5,0),"")</f>
        <v/>
      </c>
      <c r="W53" t="s">
        <v>30</v>
      </c>
    </row>
    <row r="54" spans="1:23" x14ac:dyDescent="0.25">
      <c r="A54">
        <v>52</v>
      </c>
      <c r="D54" t="s">
        <v>35</v>
      </c>
      <c r="E54" t="str">
        <f>IFERROR(VLOOKUP($D54,'[1]October rate changes'!$B:$L,4,0),"")</f>
        <v/>
      </c>
      <c r="F54" t="str">
        <f>IFERROR(VLOOKUP($D54,'[1]October rate changes'!$B:$L,11,0),"")</f>
        <v/>
      </c>
      <c r="G54" t="str">
        <f>IFERROR(VLOOKUP($D54,'[1]October rate changes'!$B:$L,11,0),"")</f>
        <v/>
      </c>
      <c r="H54" t="str">
        <f>IFERROR(VLOOKUP($D54,'[1]October rate changes'!$B:$L,11,0),"")</f>
        <v/>
      </c>
      <c r="I54" t="str">
        <f>IFERROR(VLOOKUP($D54,'[1]October rate changes'!$B:$L,11,0),"")</f>
        <v/>
      </c>
      <c r="J54" t="str">
        <f>IFERROR(VLOOKUP($D54,'[1]October rate changes'!$B:$L,11,0),"")</f>
        <v/>
      </c>
      <c r="K54" t="str">
        <f>IFERROR(VLOOKUP($D54,'[1]October rate changes'!$B:$L,11,0),"")</f>
        <v/>
      </c>
      <c r="L54" t="str">
        <f>IFERROR(VLOOKUP($D54,'[1]October rate changes'!$B:$L,11,0),"")</f>
        <v/>
      </c>
      <c r="M54" t="str">
        <f>IFERROR(VLOOKUP($D54,'[1]October rate changes'!$B:$L,11,0),"")</f>
        <v/>
      </c>
      <c r="N54" t="str">
        <f>IFERROR(VLOOKUP($D54,'[1]October rate changes'!$B:$L,11,0),"")</f>
        <v/>
      </c>
      <c r="Q54" t="str">
        <f>IFERROR(VLOOKUP($D54,'[1]October rate changes'!$B:$L,10,0),"")</f>
        <v/>
      </c>
      <c r="R54" t="str">
        <f>IFERROR(VLOOKUP($D54,'[1]October rate changes'!$B:$L,9,0),"")</f>
        <v/>
      </c>
      <c r="S54" t="str">
        <f>IFERROR(VLOOKUP($D54,'[1]October rate changes'!$B:$L,8,0),"")</f>
        <v/>
      </c>
      <c r="T54" t="str">
        <f>IFERROR(VLOOKUP($D54,'[1]October rate changes'!$B:$L,7,0),"")</f>
        <v/>
      </c>
      <c r="U54" t="str">
        <f>IFERROR(VLOOKUP($D54,'[1]October rate changes'!$B:$L,6,0),"")</f>
        <v/>
      </c>
      <c r="V54" t="str">
        <f>IFERROR(VLOOKUP($D54,'[1]October rate changes'!$B:$L,5,0),"")</f>
        <v/>
      </c>
    </row>
    <row r="55" spans="1:23" x14ac:dyDescent="0.25">
      <c r="A55">
        <v>99</v>
      </c>
      <c r="D55" t="s">
        <v>60</v>
      </c>
      <c r="E55" t="str">
        <f>IFERROR(VLOOKUP($D55,'[1]October rate changes'!$B:$L,4,0),"")</f>
        <v/>
      </c>
      <c r="F55" t="str">
        <f>IFERROR(VLOOKUP($D55,'[1]October rate changes'!$B:$L,11,0),"")</f>
        <v/>
      </c>
      <c r="G55" t="str">
        <f>IFERROR(VLOOKUP($D55,'[1]October rate changes'!$B:$L,11,0),"")</f>
        <v/>
      </c>
      <c r="H55" t="str">
        <f>IFERROR(VLOOKUP($D55,'[1]October rate changes'!$B:$L,11,0),"")</f>
        <v/>
      </c>
      <c r="I55" t="str">
        <f>IFERROR(VLOOKUP($D55,'[1]October rate changes'!$B:$L,11,0),"")</f>
        <v/>
      </c>
      <c r="J55" t="str">
        <f>IFERROR(VLOOKUP($D55,'[1]October rate changes'!$B:$L,11,0),"")</f>
        <v/>
      </c>
      <c r="K55" t="str">
        <f>IFERROR(VLOOKUP($D55,'[1]October rate changes'!$B:$L,11,0),"")</f>
        <v/>
      </c>
      <c r="L55" t="str">
        <f>IFERROR(VLOOKUP($D55,'[1]October rate changes'!$B:$L,11,0),"")</f>
        <v/>
      </c>
      <c r="M55" t="str">
        <f>IFERROR(VLOOKUP($D55,'[1]October rate changes'!$B:$L,11,0),"")</f>
        <v/>
      </c>
      <c r="N55" t="str">
        <f>IFERROR(VLOOKUP($D55,'[1]October rate changes'!$B:$L,11,0),"")</f>
        <v/>
      </c>
      <c r="O55" t="s">
        <v>30</v>
      </c>
      <c r="P55" t="s">
        <v>30</v>
      </c>
      <c r="Q55" t="str">
        <f>IFERROR(VLOOKUP($D55,'[1]October rate changes'!$B:$L,10,0),"")</f>
        <v/>
      </c>
      <c r="R55" t="str">
        <f>IFERROR(VLOOKUP($D55,'[1]October rate changes'!$B:$L,9,0),"")</f>
        <v/>
      </c>
      <c r="S55" t="str">
        <f>IFERROR(VLOOKUP($D55,'[1]October rate changes'!$B:$L,8,0),"")</f>
        <v/>
      </c>
      <c r="T55" t="str">
        <f>IFERROR(VLOOKUP($D55,'[1]October rate changes'!$B:$L,7,0),"")</f>
        <v/>
      </c>
      <c r="U55" t="str">
        <f>IFERROR(VLOOKUP($D55,'[1]October rate changes'!$B:$L,6,0),"")</f>
        <v/>
      </c>
      <c r="V55" t="str">
        <f>IFERROR(VLOOKUP($D55,'[1]October rate changes'!$B:$L,5,0),"")</f>
        <v/>
      </c>
      <c r="W55" t="s">
        <v>30</v>
      </c>
    </row>
    <row r="56" spans="1:23" x14ac:dyDescent="0.25">
      <c r="A56">
        <v>25</v>
      </c>
      <c r="D56" t="s">
        <v>31</v>
      </c>
      <c r="E56" t="str">
        <f>IFERROR(VLOOKUP($D56,'[1]October rate changes'!$B:$L,4,0),"")</f>
        <v/>
      </c>
      <c r="F56" t="str">
        <f>IFERROR(VLOOKUP($D56,'[1]October rate changes'!$B:$L,11,0),"")</f>
        <v/>
      </c>
      <c r="G56" t="str">
        <f>IFERROR(VLOOKUP($D56,'[1]October rate changes'!$B:$L,11,0),"")</f>
        <v/>
      </c>
      <c r="H56" t="str">
        <f>IFERROR(VLOOKUP($D56,'[1]October rate changes'!$B:$L,11,0),"")</f>
        <v/>
      </c>
      <c r="I56" t="str">
        <f>IFERROR(VLOOKUP($D56,'[1]October rate changes'!$B:$L,11,0),"")</f>
        <v/>
      </c>
      <c r="J56" t="str">
        <f>IFERROR(VLOOKUP($D56,'[1]October rate changes'!$B:$L,11,0),"")</f>
        <v/>
      </c>
      <c r="K56" t="str">
        <f>IFERROR(VLOOKUP($D56,'[1]October rate changes'!$B:$L,11,0),"")</f>
        <v/>
      </c>
      <c r="L56" t="str">
        <f>IFERROR(VLOOKUP($D56,'[1]October rate changes'!$B:$L,11,0),"")</f>
        <v/>
      </c>
      <c r="M56" t="str">
        <f>IFERROR(VLOOKUP($D56,'[1]October rate changes'!$B:$L,11,0),"")</f>
        <v/>
      </c>
      <c r="N56" t="str">
        <f>IFERROR(VLOOKUP($D56,'[1]October rate changes'!$B:$L,11,0),"")</f>
        <v/>
      </c>
      <c r="O56" t="s">
        <v>30</v>
      </c>
      <c r="P56" t="s">
        <v>30</v>
      </c>
      <c r="Q56" t="str">
        <f>IFERROR(VLOOKUP($D56,'[1]October rate changes'!$B:$L,10,0),"")</f>
        <v/>
      </c>
      <c r="R56" t="str">
        <f>IFERROR(VLOOKUP($D56,'[1]October rate changes'!$B:$L,9,0),"")</f>
        <v/>
      </c>
      <c r="S56" t="str">
        <f>IFERROR(VLOOKUP($D56,'[1]October rate changes'!$B:$L,8,0),"")</f>
        <v/>
      </c>
      <c r="T56" t="str">
        <f>IFERROR(VLOOKUP($D56,'[1]October rate changes'!$B:$L,7,0),"")</f>
        <v/>
      </c>
      <c r="U56" t="str">
        <f>IFERROR(VLOOKUP($D56,'[1]October rate changes'!$B:$L,6,0),"")</f>
        <v/>
      </c>
      <c r="V56" t="str">
        <f>IFERROR(VLOOKUP($D56,'[1]October rate changes'!$B:$L,5,0),"")</f>
        <v/>
      </c>
      <c r="W56" t="s">
        <v>30</v>
      </c>
    </row>
    <row r="57" spans="1:23" x14ac:dyDescent="0.25">
      <c r="A57">
        <v>87</v>
      </c>
      <c r="B57" s="1">
        <v>45200</v>
      </c>
      <c r="C57" s="2">
        <v>45169</v>
      </c>
      <c r="D57" t="s">
        <v>52</v>
      </c>
      <c r="E57">
        <f>IFERROR(VLOOKUP($D57,'[1]October rate changes'!$B:$L,4,0),"")</f>
        <v>1512.01</v>
      </c>
      <c r="F57">
        <f>IFERROR(VLOOKUP($D57,'[1]October rate changes'!$B:$L,11,0),"")</f>
        <v>379.35</v>
      </c>
      <c r="G57">
        <f>IFERROR(VLOOKUP($D57,'[1]October rate changes'!$B:$L,11,0),"")</f>
        <v>379.35</v>
      </c>
      <c r="H57">
        <f>IFERROR(VLOOKUP($D57,'[1]October rate changes'!$B:$L,11,0),"")</f>
        <v>379.35</v>
      </c>
      <c r="I57">
        <f>IFERROR(VLOOKUP($D57,'[1]October rate changes'!$B:$L,11,0),"")</f>
        <v>379.35</v>
      </c>
      <c r="J57">
        <f>IFERROR(VLOOKUP($D57,'[1]October rate changes'!$B:$L,11,0),"")</f>
        <v>379.35</v>
      </c>
      <c r="K57">
        <f>IFERROR(VLOOKUP($D57,'[1]October rate changes'!$B:$L,11,0),"")</f>
        <v>379.35</v>
      </c>
      <c r="L57">
        <f>IFERROR(VLOOKUP($D57,'[1]October rate changes'!$B:$L,11,0),"")</f>
        <v>379.35</v>
      </c>
      <c r="M57">
        <f>IFERROR(VLOOKUP($D57,'[1]October rate changes'!$B:$L,11,0),"")</f>
        <v>379.35</v>
      </c>
      <c r="N57">
        <f>IFERROR(VLOOKUP($D57,'[1]October rate changes'!$B:$L,11,0),"")</f>
        <v>379.35</v>
      </c>
      <c r="O57">
        <v>0</v>
      </c>
      <c r="P57">
        <v>0</v>
      </c>
      <c r="Q57">
        <f>IFERROR(VLOOKUP($D57,'[1]October rate changes'!$B:$L,10,0),"")</f>
        <v>523.94000000000005</v>
      </c>
      <c r="R57">
        <f>IFERROR(VLOOKUP($D57,'[1]October rate changes'!$B:$L,9,0),"")</f>
        <v>698.51</v>
      </c>
      <c r="S57">
        <f>IFERROR(VLOOKUP($D57,'[1]October rate changes'!$B:$L,8,0),"")</f>
        <v>844.34</v>
      </c>
      <c r="T57">
        <f>IFERROR(VLOOKUP($D57,'[1]October rate changes'!$B:$L,7,0),"")</f>
        <v>1015.54</v>
      </c>
      <c r="U57">
        <f>IFERROR(VLOOKUP($D57,'[1]October rate changes'!$B:$L,6,0),"")</f>
        <v>1186.75</v>
      </c>
      <c r="V57">
        <f>IFERROR(VLOOKUP($D57,'[1]October rate changes'!$B:$L,5,0),"")</f>
        <v>1357.95</v>
      </c>
      <c r="W57">
        <v>0</v>
      </c>
    </row>
    <row r="58" spans="1:23" x14ac:dyDescent="0.25">
      <c r="A58">
        <v>97</v>
      </c>
      <c r="B58" s="1">
        <v>45200</v>
      </c>
      <c r="C58" s="2">
        <v>45169</v>
      </c>
      <c r="D58" t="s">
        <v>58</v>
      </c>
      <c r="E58">
        <f>IFERROR(VLOOKUP($D58,'[1]October rate changes'!$B:$L,4,0),"")</f>
        <v>1546.16</v>
      </c>
      <c r="F58">
        <f>IFERROR(VLOOKUP($D58,'[1]October rate changes'!$B:$L,11,0),"")</f>
        <v>380.66</v>
      </c>
      <c r="G58">
        <f>IFERROR(VLOOKUP($D58,'[1]October rate changes'!$B:$L,11,0),"")</f>
        <v>380.66</v>
      </c>
      <c r="H58">
        <f>IFERROR(VLOOKUP($D58,'[1]October rate changes'!$B:$L,11,0),"")</f>
        <v>380.66</v>
      </c>
      <c r="I58">
        <f>IFERROR(VLOOKUP($D58,'[1]October rate changes'!$B:$L,11,0),"")</f>
        <v>380.66</v>
      </c>
      <c r="J58">
        <f>IFERROR(VLOOKUP($D58,'[1]October rate changes'!$B:$L,11,0),"")</f>
        <v>380.66</v>
      </c>
      <c r="K58">
        <f>IFERROR(VLOOKUP($D58,'[1]October rate changes'!$B:$L,11,0),"")</f>
        <v>380.66</v>
      </c>
      <c r="L58">
        <f>IFERROR(VLOOKUP($D58,'[1]October rate changes'!$B:$L,11,0),"")</f>
        <v>380.66</v>
      </c>
      <c r="M58">
        <f>IFERROR(VLOOKUP($D58,'[1]October rate changes'!$B:$L,11,0),"")</f>
        <v>380.66</v>
      </c>
      <c r="N58">
        <f>IFERROR(VLOOKUP($D58,'[1]October rate changes'!$B:$L,11,0),"")</f>
        <v>380.66</v>
      </c>
      <c r="O58">
        <v>0</v>
      </c>
      <c r="P58">
        <v>0</v>
      </c>
      <c r="Q58">
        <f>IFERROR(VLOOKUP($D58,'[1]October rate changes'!$B:$L,10,0),"")</f>
        <v>528.61</v>
      </c>
      <c r="R58">
        <f>IFERROR(VLOOKUP($D58,'[1]October rate changes'!$B:$L,9,0),"")</f>
        <v>712.44</v>
      </c>
      <c r="S58">
        <f>IFERROR(VLOOKUP($D58,'[1]October rate changes'!$B:$L,8,0),"")</f>
        <v>865.17</v>
      </c>
      <c r="T58">
        <f>IFERROR(VLOOKUP($D58,'[1]October rate changes'!$B:$L,7,0),"")</f>
        <v>1039.79</v>
      </c>
      <c r="U58">
        <f>IFERROR(VLOOKUP($D58,'[1]October rate changes'!$B:$L,6,0),"")</f>
        <v>1214.42</v>
      </c>
      <c r="V58">
        <f>IFERROR(VLOOKUP($D58,'[1]October rate changes'!$B:$L,5,0),"")</f>
        <v>1389.02</v>
      </c>
      <c r="W58">
        <v>0</v>
      </c>
    </row>
    <row r="59" spans="1:23" x14ac:dyDescent="0.25">
      <c r="A59">
        <v>101</v>
      </c>
      <c r="D59" t="s">
        <v>61</v>
      </c>
      <c r="E59" t="str">
        <f>IFERROR(VLOOKUP($D59,'[1]October rate changes'!$B:$L,4,0),"")</f>
        <v/>
      </c>
      <c r="F59" t="str">
        <f>IFERROR(VLOOKUP($D59,'[1]October rate changes'!$B:$L,11,0),"")</f>
        <v/>
      </c>
      <c r="G59" t="str">
        <f>IFERROR(VLOOKUP($D59,'[1]October rate changes'!$B:$L,11,0),"")</f>
        <v/>
      </c>
      <c r="H59" t="str">
        <f>IFERROR(VLOOKUP($D59,'[1]October rate changes'!$B:$L,11,0),"")</f>
        <v/>
      </c>
      <c r="I59" t="str">
        <f>IFERROR(VLOOKUP($D59,'[1]October rate changes'!$B:$L,11,0),"")</f>
        <v/>
      </c>
      <c r="J59" t="str">
        <f>IFERROR(VLOOKUP($D59,'[1]October rate changes'!$B:$L,11,0),"")</f>
        <v/>
      </c>
      <c r="K59" t="str">
        <f>IFERROR(VLOOKUP($D59,'[1]October rate changes'!$B:$L,11,0),"")</f>
        <v/>
      </c>
      <c r="L59" t="str">
        <f>IFERROR(VLOOKUP($D59,'[1]October rate changes'!$B:$L,11,0),"")</f>
        <v/>
      </c>
      <c r="M59" t="str">
        <f>IFERROR(VLOOKUP($D59,'[1]October rate changes'!$B:$L,11,0),"")</f>
        <v/>
      </c>
      <c r="N59" t="str">
        <f>IFERROR(VLOOKUP($D59,'[1]October rate changes'!$B:$L,11,0),"")</f>
        <v/>
      </c>
      <c r="Q59" t="str">
        <f>IFERROR(VLOOKUP($D59,'[1]October rate changes'!$B:$L,10,0),"")</f>
        <v/>
      </c>
      <c r="R59" t="str">
        <f>IFERROR(VLOOKUP($D59,'[1]October rate changes'!$B:$L,9,0),"")</f>
        <v/>
      </c>
      <c r="S59" t="str">
        <f>IFERROR(VLOOKUP($D59,'[1]October rate changes'!$B:$L,8,0),"")</f>
        <v/>
      </c>
      <c r="T59" t="str">
        <f>IFERROR(VLOOKUP($D59,'[1]October rate changes'!$B:$L,7,0),"")</f>
        <v/>
      </c>
      <c r="U59" t="str">
        <f>IFERROR(VLOOKUP($D59,'[1]October rate changes'!$B:$L,6,0),"")</f>
        <v/>
      </c>
      <c r="V59" t="str">
        <f>IFERROR(VLOOKUP($D59,'[1]October rate changes'!$B:$L,5,0),"")</f>
        <v/>
      </c>
    </row>
    <row r="60" spans="1:23" x14ac:dyDescent="0.25">
      <c r="A60">
        <v>69</v>
      </c>
      <c r="D60" t="s">
        <v>47</v>
      </c>
      <c r="E60" t="str">
        <f>IFERROR(VLOOKUP($D60,'[1]October rate changes'!$B:$L,4,0),"")</f>
        <v/>
      </c>
      <c r="F60" t="str">
        <f>IFERROR(VLOOKUP($D60,'[1]October rate changes'!$B:$L,11,0),"")</f>
        <v/>
      </c>
      <c r="G60" t="str">
        <f>IFERROR(VLOOKUP($D60,'[1]October rate changes'!$B:$L,11,0),"")</f>
        <v/>
      </c>
      <c r="H60" t="str">
        <f>IFERROR(VLOOKUP($D60,'[1]October rate changes'!$B:$L,11,0),"")</f>
        <v/>
      </c>
      <c r="I60" t="str">
        <f>IFERROR(VLOOKUP($D60,'[1]October rate changes'!$B:$L,11,0),"")</f>
        <v/>
      </c>
      <c r="J60" t="str">
        <f>IFERROR(VLOOKUP($D60,'[1]October rate changes'!$B:$L,11,0),"")</f>
        <v/>
      </c>
      <c r="K60" t="str">
        <f>IFERROR(VLOOKUP($D60,'[1]October rate changes'!$B:$L,11,0),"")</f>
        <v/>
      </c>
      <c r="L60" t="str">
        <f>IFERROR(VLOOKUP($D60,'[1]October rate changes'!$B:$L,11,0),"")</f>
        <v/>
      </c>
      <c r="M60" t="str">
        <f>IFERROR(VLOOKUP($D60,'[1]October rate changes'!$B:$L,11,0),"")</f>
        <v/>
      </c>
      <c r="N60" t="str">
        <f>IFERROR(VLOOKUP($D60,'[1]October rate changes'!$B:$L,11,0),"")</f>
        <v/>
      </c>
      <c r="O60" t="s">
        <v>30</v>
      </c>
      <c r="P60" t="s">
        <v>30</v>
      </c>
      <c r="Q60" t="str">
        <f>IFERROR(VLOOKUP($D60,'[1]October rate changes'!$B:$L,10,0),"")</f>
        <v/>
      </c>
      <c r="R60" t="str">
        <f>IFERROR(VLOOKUP($D60,'[1]October rate changes'!$B:$L,9,0),"")</f>
        <v/>
      </c>
      <c r="S60" t="str">
        <f>IFERROR(VLOOKUP($D60,'[1]October rate changes'!$B:$L,8,0),"")</f>
        <v/>
      </c>
      <c r="T60" t="str">
        <f>IFERROR(VLOOKUP($D60,'[1]October rate changes'!$B:$L,7,0),"")</f>
        <v/>
      </c>
      <c r="U60" t="str">
        <f>IFERROR(VLOOKUP($D60,'[1]October rate changes'!$B:$L,6,0),"")</f>
        <v/>
      </c>
      <c r="V60" t="str">
        <f>IFERROR(VLOOKUP($D60,'[1]October rate changes'!$B:$L,5,0),"")</f>
        <v/>
      </c>
      <c r="W60" t="s">
        <v>30</v>
      </c>
    </row>
    <row r="61" spans="1:23" x14ac:dyDescent="0.25">
      <c r="A61">
        <v>103</v>
      </c>
      <c r="B61" s="1">
        <v>45200</v>
      </c>
      <c r="C61" s="2">
        <v>45169</v>
      </c>
      <c r="D61" t="s">
        <v>63</v>
      </c>
      <c r="E61">
        <f>IFERROR(VLOOKUP($D61,'[1]October rate changes'!$B:$L,4,0),"")</f>
        <v>1436.21</v>
      </c>
      <c r="F61">
        <f>IFERROR(VLOOKUP($D61,'[1]October rate changes'!$B:$L,11,0),"")</f>
        <v>427.88</v>
      </c>
      <c r="G61">
        <f>IFERROR(VLOOKUP($D61,'[1]October rate changes'!$B:$L,11,0),"")</f>
        <v>427.88</v>
      </c>
      <c r="H61">
        <f>IFERROR(VLOOKUP($D61,'[1]October rate changes'!$B:$L,11,0),"")</f>
        <v>427.88</v>
      </c>
      <c r="I61">
        <f>IFERROR(VLOOKUP($D61,'[1]October rate changes'!$B:$L,11,0),"")</f>
        <v>427.88</v>
      </c>
      <c r="J61">
        <f>IFERROR(VLOOKUP($D61,'[1]October rate changes'!$B:$L,11,0),"")</f>
        <v>427.88</v>
      </c>
      <c r="K61">
        <f>IFERROR(VLOOKUP($D61,'[1]October rate changes'!$B:$L,11,0),"")</f>
        <v>427.88</v>
      </c>
      <c r="L61">
        <f>IFERROR(VLOOKUP($D61,'[1]October rate changes'!$B:$L,11,0),"")</f>
        <v>427.88</v>
      </c>
      <c r="M61">
        <f>IFERROR(VLOOKUP($D61,'[1]October rate changes'!$B:$L,11,0),"")</f>
        <v>427.88</v>
      </c>
      <c r="N61">
        <f>IFERROR(VLOOKUP($D61,'[1]October rate changes'!$B:$L,11,0),"")</f>
        <v>427.88</v>
      </c>
      <c r="O61">
        <v>0</v>
      </c>
      <c r="P61">
        <v>0</v>
      </c>
      <c r="Q61">
        <f>IFERROR(VLOOKUP($D61,'[1]October rate changes'!$B:$L,10,0),"")</f>
        <v>498.32</v>
      </c>
      <c r="R61">
        <f>IFERROR(VLOOKUP($D61,'[1]October rate changes'!$B:$L,9,0),"")</f>
        <v>667.59</v>
      </c>
      <c r="S61">
        <f>IFERROR(VLOOKUP($D61,'[1]October rate changes'!$B:$L,8,0),"")</f>
        <v>798.49</v>
      </c>
      <c r="T61">
        <f>IFERROR(VLOOKUP($D61,'[1]October rate changes'!$B:$L,7,0),"")</f>
        <v>961.73</v>
      </c>
      <c r="U61">
        <f>IFERROR(VLOOKUP($D61,'[1]October rate changes'!$B:$L,6,0),"")</f>
        <v>1125.3399999999999</v>
      </c>
      <c r="V61">
        <f>IFERROR(VLOOKUP($D61,'[1]October rate changes'!$B:$L,5,0),"")</f>
        <v>1288.97</v>
      </c>
      <c r="W61">
        <v>0</v>
      </c>
    </row>
    <row r="62" spans="1:23" x14ac:dyDescent="0.25">
      <c r="A62">
        <v>59</v>
      </c>
      <c r="B62" s="1">
        <v>45200</v>
      </c>
      <c r="C62" s="2">
        <v>45169</v>
      </c>
      <c r="D62" t="s">
        <v>41</v>
      </c>
      <c r="E62">
        <f>IFERROR(VLOOKUP($D62,'[1]October rate changes'!$B:$L,4,0),"")</f>
        <v>1818.86</v>
      </c>
      <c r="F62">
        <f>IFERROR(VLOOKUP($D62,'[1]October rate changes'!$B:$L,11,0),"")</f>
        <v>472.57</v>
      </c>
      <c r="G62">
        <f>IFERROR(VLOOKUP($D62,'[1]October rate changes'!$B:$L,11,0),"")</f>
        <v>472.57</v>
      </c>
      <c r="H62">
        <f>IFERROR(VLOOKUP($D62,'[1]October rate changes'!$B:$L,11,0),"")</f>
        <v>472.57</v>
      </c>
      <c r="I62">
        <f>IFERROR(VLOOKUP($D62,'[1]October rate changes'!$B:$L,11,0),"")</f>
        <v>472.57</v>
      </c>
      <c r="J62">
        <f>IFERROR(VLOOKUP($D62,'[1]October rate changes'!$B:$L,11,0),"")</f>
        <v>472.57</v>
      </c>
      <c r="K62">
        <f>IFERROR(VLOOKUP($D62,'[1]October rate changes'!$B:$L,11,0),"")</f>
        <v>472.57</v>
      </c>
      <c r="L62">
        <f>IFERROR(VLOOKUP($D62,'[1]October rate changes'!$B:$L,11,0),"")</f>
        <v>472.57</v>
      </c>
      <c r="M62">
        <f>IFERROR(VLOOKUP($D62,'[1]October rate changes'!$B:$L,11,0),"")</f>
        <v>472.57</v>
      </c>
      <c r="N62">
        <f>IFERROR(VLOOKUP($D62,'[1]October rate changes'!$B:$L,11,0),"")</f>
        <v>472.57</v>
      </c>
      <c r="O62">
        <v>0</v>
      </c>
      <c r="P62">
        <v>0</v>
      </c>
      <c r="Q62">
        <f>IFERROR(VLOOKUP($D62,'[1]October rate changes'!$B:$L,10,0),"")</f>
        <v>645.37</v>
      </c>
      <c r="R62">
        <f>IFERROR(VLOOKUP($D62,'[1]October rate changes'!$B:$L,9,0),"")</f>
        <v>829.65</v>
      </c>
      <c r="S62">
        <f>IFERROR(VLOOKUP($D62,'[1]October rate changes'!$B:$L,8,0),"")</f>
        <v>1031.53</v>
      </c>
      <c r="T62">
        <f>IFERROR(VLOOKUP($D62,'[1]October rate changes'!$B:$L,7,0),"")</f>
        <v>1233.42</v>
      </c>
      <c r="U62">
        <f>IFERROR(VLOOKUP($D62,'[1]October rate changes'!$B:$L,6,0),"")</f>
        <v>1435.31</v>
      </c>
      <c r="V62">
        <f>IFERROR(VLOOKUP($D62,'[1]October rate changes'!$B:$L,5,0),"")</f>
        <v>1637.2</v>
      </c>
      <c r="W62">
        <v>0</v>
      </c>
    </row>
    <row r="63" spans="1:23" x14ac:dyDescent="0.25">
      <c r="A63">
        <v>88</v>
      </c>
      <c r="D63" t="s">
        <v>53</v>
      </c>
      <c r="E63" t="str">
        <f>IFERROR(VLOOKUP($D63,'[1]October rate changes'!$B:$L,4,0),"")</f>
        <v/>
      </c>
      <c r="F63" t="str">
        <f>IFERROR(VLOOKUP($D63,'[1]October rate changes'!$B:$L,11,0),"")</f>
        <v/>
      </c>
      <c r="G63" t="str">
        <f>IFERROR(VLOOKUP($D63,'[1]October rate changes'!$B:$L,11,0),"")</f>
        <v/>
      </c>
      <c r="H63" t="str">
        <f>IFERROR(VLOOKUP($D63,'[1]October rate changes'!$B:$L,11,0),"")</f>
        <v/>
      </c>
      <c r="I63" t="str">
        <f>IFERROR(VLOOKUP($D63,'[1]October rate changes'!$B:$L,11,0),"")</f>
        <v/>
      </c>
      <c r="J63" t="str">
        <f>IFERROR(VLOOKUP($D63,'[1]October rate changes'!$B:$L,11,0),"")</f>
        <v/>
      </c>
      <c r="K63" t="str">
        <f>IFERROR(VLOOKUP($D63,'[1]October rate changes'!$B:$L,11,0),"")</f>
        <v/>
      </c>
      <c r="L63" t="str">
        <f>IFERROR(VLOOKUP($D63,'[1]October rate changes'!$B:$L,11,0),"")</f>
        <v/>
      </c>
      <c r="M63" t="str">
        <f>IFERROR(VLOOKUP($D63,'[1]October rate changes'!$B:$L,11,0),"")</f>
        <v/>
      </c>
      <c r="N63" t="str">
        <f>IFERROR(VLOOKUP($D63,'[1]October rate changes'!$B:$L,11,0),"")</f>
        <v/>
      </c>
      <c r="O63" t="s">
        <v>30</v>
      </c>
      <c r="P63" t="s">
        <v>30</v>
      </c>
      <c r="Q63" t="str">
        <f>IFERROR(VLOOKUP($D63,'[1]October rate changes'!$B:$L,10,0),"")</f>
        <v/>
      </c>
      <c r="R63" t="str">
        <f>IFERROR(VLOOKUP($D63,'[1]October rate changes'!$B:$L,9,0),"")</f>
        <v/>
      </c>
      <c r="S63" t="str">
        <f>IFERROR(VLOOKUP($D63,'[1]October rate changes'!$B:$L,8,0),"")</f>
        <v/>
      </c>
      <c r="T63" t="str">
        <f>IFERROR(VLOOKUP($D63,'[1]October rate changes'!$B:$L,7,0),"")</f>
        <v/>
      </c>
      <c r="U63" t="str">
        <f>IFERROR(VLOOKUP($D63,'[1]October rate changes'!$B:$L,6,0),"")</f>
        <v/>
      </c>
      <c r="V63" t="str">
        <f>IFERROR(VLOOKUP($D63,'[1]October rate changes'!$B:$L,5,0),"")</f>
        <v/>
      </c>
      <c r="W63" t="s">
        <v>30</v>
      </c>
    </row>
    <row r="64" spans="1:23" x14ac:dyDescent="0.25">
      <c r="A64">
        <v>54</v>
      </c>
      <c r="D64" t="s">
        <v>37</v>
      </c>
      <c r="E64" t="str">
        <f>IFERROR(VLOOKUP($D64,'[1]October rate changes'!$B:$L,4,0),"")</f>
        <v/>
      </c>
      <c r="F64" t="str">
        <f>IFERROR(VLOOKUP($D64,'[1]October rate changes'!$B:$L,11,0),"")</f>
        <v/>
      </c>
      <c r="G64" t="str">
        <f>IFERROR(VLOOKUP($D64,'[1]October rate changes'!$B:$L,11,0),"")</f>
        <v/>
      </c>
      <c r="H64" t="str">
        <f>IFERROR(VLOOKUP($D64,'[1]October rate changes'!$B:$L,11,0),"")</f>
        <v/>
      </c>
      <c r="I64" t="str">
        <f>IFERROR(VLOOKUP($D64,'[1]October rate changes'!$B:$L,11,0),"")</f>
        <v/>
      </c>
      <c r="J64" t="str">
        <f>IFERROR(VLOOKUP($D64,'[1]October rate changes'!$B:$L,11,0),"")</f>
        <v/>
      </c>
      <c r="K64" t="str">
        <f>IFERROR(VLOOKUP($D64,'[1]October rate changes'!$B:$L,11,0),"")</f>
        <v/>
      </c>
      <c r="L64" t="str">
        <f>IFERROR(VLOOKUP($D64,'[1]October rate changes'!$B:$L,11,0),"")</f>
        <v/>
      </c>
      <c r="M64" t="str">
        <f>IFERROR(VLOOKUP($D64,'[1]October rate changes'!$B:$L,11,0),"")</f>
        <v/>
      </c>
      <c r="N64" t="str">
        <f>IFERROR(VLOOKUP($D64,'[1]October rate changes'!$B:$L,11,0),"")</f>
        <v/>
      </c>
      <c r="O64" t="s">
        <v>30</v>
      </c>
      <c r="P64" t="s">
        <v>30</v>
      </c>
      <c r="Q64" t="str">
        <f>IFERROR(VLOOKUP($D64,'[1]October rate changes'!$B:$L,10,0),"")</f>
        <v/>
      </c>
      <c r="R64" t="str">
        <f>IFERROR(VLOOKUP($D64,'[1]October rate changes'!$B:$L,9,0),"")</f>
        <v/>
      </c>
      <c r="S64" t="str">
        <f>IFERROR(VLOOKUP($D64,'[1]October rate changes'!$B:$L,8,0),"")</f>
        <v/>
      </c>
      <c r="T64" t="str">
        <f>IFERROR(VLOOKUP($D64,'[1]October rate changes'!$B:$L,7,0),"")</f>
        <v/>
      </c>
      <c r="U64" t="str">
        <f>IFERROR(VLOOKUP($D64,'[1]October rate changes'!$B:$L,6,0),"")</f>
        <v/>
      </c>
      <c r="V64" t="str">
        <f>IFERROR(VLOOKUP($D64,'[1]October rate changes'!$B:$L,5,0),"")</f>
        <v/>
      </c>
      <c r="W64" t="s">
        <v>30</v>
      </c>
    </row>
    <row r="65" spans="1:23" x14ac:dyDescent="0.25">
      <c r="A65">
        <v>524</v>
      </c>
      <c r="D65" t="s">
        <v>67</v>
      </c>
      <c r="E65" t="str">
        <f>IFERROR(VLOOKUP($D65,'[1]October rate changes'!$B:$L,4,0),"")</f>
        <v/>
      </c>
      <c r="F65" t="str">
        <f>IFERROR(VLOOKUP($D65,'[1]October rate changes'!$B:$L,11,0),"")</f>
        <v/>
      </c>
      <c r="G65" t="str">
        <f>IFERROR(VLOOKUP($D65,'[1]October rate changes'!$B:$L,11,0),"")</f>
        <v/>
      </c>
      <c r="H65" t="str">
        <f>IFERROR(VLOOKUP($D65,'[1]October rate changes'!$B:$L,11,0),"")</f>
        <v/>
      </c>
      <c r="I65" t="str">
        <f>IFERROR(VLOOKUP($D65,'[1]October rate changes'!$B:$L,11,0),"")</f>
        <v/>
      </c>
      <c r="J65" t="str">
        <f>IFERROR(VLOOKUP($D65,'[1]October rate changes'!$B:$L,11,0),"")</f>
        <v/>
      </c>
      <c r="K65" t="str">
        <f>IFERROR(VLOOKUP($D65,'[1]October rate changes'!$B:$L,11,0),"")</f>
        <v/>
      </c>
      <c r="L65" t="str">
        <f>IFERROR(VLOOKUP($D65,'[1]October rate changes'!$B:$L,11,0),"")</f>
        <v/>
      </c>
      <c r="M65" t="str">
        <f>IFERROR(VLOOKUP($D65,'[1]October rate changes'!$B:$L,11,0),"")</f>
        <v/>
      </c>
      <c r="N65" t="str">
        <f>IFERROR(VLOOKUP($D65,'[1]October rate changes'!$B:$L,11,0),"")</f>
        <v/>
      </c>
      <c r="O65" t="s">
        <v>30</v>
      </c>
      <c r="P65" t="s">
        <v>30</v>
      </c>
      <c r="Q65" t="str">
        <f>IFERROR(VLOOKUP($D65,'[1]October rate changes'!$B:$L,10,0),"")</f>
        <v/>
      </c>
      <c r="R65" t="str">
        <f>IFERROR(VLOOKUP($D65,'[1]October rate changes'!$B:$L,9,0),"")</f>
        <v/>
      </c>
      <c r="S65" t="str">
        <f>IFERROR(VLOOKUP($D65,'[1]October rate changes'!$B:$L,8,0),"")</f>
        <v/>
      </c>
      <c r="T65" t="str">
        <f>IFERROR(VLOOKUP($D65,'[1]October rate changes'!$B:$L,7,0),"")</f>
        <v/>
      </c>
      <c r="U65" t="str">
        <f>IFERROR(VLOOKUP($D65,'[1]October rate changes'!$B:$L,6,0),"")</f>
        <v/>
      </c>
      <c r="V65" t="str">
        <f>IFERROR(VLOOKUP($D65,'[1]October rate changes'!$B:$L,5,0),"")</f>
        <v/>
      </c>
      <c r="W65" t="s">
        <v>30</v>
      </c>
    </row>
    <row r="66" spans="1:23" x14ac:dyDescent="0.25">
      <c r="A66">
        <v>525</v>
      </c>
      <c r="D66" t="s">
        <v>68</v>
      </c>
      <c r="E66" t="str">
        <f>IFERROR(VLOOKUP($D66,'[1]October rate changes'!$B:$L,4,0),"")</f>
        <v/>
      </c>
      <c r="F66" t="str">
        <f>IFERROR(VLOOKUP($D66,'[1]October rate changes'!$B:$L,11,0),"")</f>
        <v/>
      </c>
      <c r="G66" t="str">
        <f>IFERROR(VLOOKUP($D66,'[1]October rate changes'!$B:$L,11,0),"")</f>
        <v/>
      </c>
      <c r="H66" t="str">
        <f>IFERROR(VLOOKUP($D66,'[1]October rate changes'!$B:$L,11,0),"")</f>
        <v/>
      </c>
      <c r="I66" t="str">
        <f>IFERROR(VLOOKUP($D66,'[1]October rate changes'!$B:$L,11,0),"")</f>
        <v/>
      </c>
      <c r="J66" t="str">
        <f>IFERROR(VLOOKUP($D66,'[1]October rate changes'!$B:$L,11,0),"")</f>
        <v/>
      </c>
      <c r="K66" t="str">
        <f>IFERROR(VLOOKUP($D66,'[1]October rate changes'!$B:$L,11,0),"")</f>
        <v/>
      </c>
      <c r="L66" t="str">
        <f>IFERROR(VLOOKUP($D66,'[1]October rate changes'!$B:$L,11,0),"")</f>
        <v/>
      </c>
      <c r="M66" t="str">
        <f>IFERROR(VLOOKUP($D66,'[1]October rate changes'!$B:$L,11,0),"")</f>
        <v/>
      </c>
      <c r="N66" t="str">
        <f>IFERROR(VLOOKUP($D66,'[1]October rate changes'!$B:$L,11,0),"")</f>
        <v/>
      </c>
      <c r="O66" t="s">
        <v>30</v>
      </c>
      <c r="P66" t="s">
        <v>30</v>
      </c>
      <c r="Q66" t="str">
        <f>IFERROR(VLOOKUP($D66,'[1]October rate changes'!$B:$L,10,0),"")</f>
        <v/>
      </c>
      <c r="R66" t="str">
        <f>IFERROR(VLOOKUP($D66,'[1]October rate changes'!$B:$L,9,0),"")</f>
        <v/>
      </c>
      <c r="S66" t="str">
        <f>IFERROR(VLOOKUP($D66,'[1]October rate changes'!$B:$L,8,0),"")</f>
        <v/>
      </c>
      <c r="T66" t="str">
        <f>IFERROR(VLOOKUP($D66,'[1]October rate changes'!$B:$L,7,0),"")</f>
        <v/>
      </c>
      <c r="U66" t="str">
        <f>IFERROR(VLOOKUP($D66,'[1]October rate changes'!$B:$L,6,0),"")</f>
        <v/>
      </c>
      <c r="V66" t="str">
        <f>IFERROR(VLOOKUP($D66,'[1]October rate changes'!$B:$L,5,0),"")</f>
        <v/>
      </c>
      <c r="W66" t="s">
        <v>30</v>
      </c>
    </row>
    <row r="67" spans="1:23" x14ac:dyDescent="0.25">
      <c r="A67">
        <v>526</v>
      </c>
      <c r="D67" t="s">
        <v>69</v>
      </c>
      <c r="E67" t="str">
        <f>IFERROR(VLOOKUP($D67,'[1]October rate changes'!$B:$L,4,0),"")</f>
        <v/>
      </c>
      <c r="F67" t="str">
        <f>IFERROR(VLOOKUP($D67,'[1]October rate changes'!$B:$L,11,0),"")</f>
        <v/>
      </c>
      <c r="G67" t="str">
        <f>IFERROR(VLOOKUP($D67,'[1]October rate changes'!$B:$L,11,0),"")</f>
        <v/>
      </c>
      <c r="H67" t="str">
        <f>IFERROR(VLOOKUP($D67,'[1]October rate changes'!$B:$L,11,0),"")</f>
        <v/>
      </c>
      <c r="I67" t="str">
        <f>IFERROR(VLOOKUP($D67,'[1]October rate changes'!$B:$L,11,0),"")</f>
        <v/>
      </c>
      <c r="J67" t="str">
        <f>IFERROR(VLOOKUP($D67,'[1]October rate changes'!$B:$L,11,0),"")</f>
        <v/>
      </c>
      <c r="K67" t="str">
        <f>IFERROR(VLOOKUP($D67,'[1]October rate changes'!$B:$L,11,0),"")</f>
        <v/>
      </c>
      <c r="L67" t="str">
        <f>IFERROR(VLOOKUP($D67,'[1]October rate changes'!$B:$L,11,0),"")</f>
        <v/>
      </c>
      <c r="M67" t="str">
        <f>IFERROR(VLOOKUP($D67,'[1]October rate changes'!$B:$L,11,0),"")</f>
        <v/>
      </c>
      <c r="N67" t="str">
        <f>IFERROR(VLOOKUP($D67,'[1]October rate changes'!$B:$L,11,0),"")</f>
        <v/>
      </c>
      <c r="O67" t="s">
        <v>30</v>
      </c>
      <c r="P67" t="s">
        <v>30</v>
      </c>
      <c r="Q67" t="str">
        <f>IFERROR(VLOOKUP($D67,'[1]October rate changes'!$B:$L,10,0),"")</f>
        <v/>
      </c>
      <c r="R67" t="str">
        <f>IFERROR(VLOOKUP($D67,'[1]October rate changes'!$B:$L,9,0),"")</f>
        <v/>
      </c>
      <c r="S67" t="str">
        <f>IFERROR(VLOOKUP($D67,'[1]October rate changes'!$B:$L,8,0),"")</f>
        <v/>
      </c>
      <c r="T67" t="str">
        <f>IFERROR(VLOOKUP($D67,'[1]October rate changes'!$B:$L,7,0),"")</f>
        <v/>
      </c>
      <c r="U67" t="str">
        <f>IFERROR(VLOOKUP($D67,'[1]October rate changes'!$B:$L,6,0),"")</f>
        <v/>
      </c>
      <c r="V67" t="str">
        <f>IFERROR(VLOOKUP($D67,'[1]October rate changes'!$B:$L,5,0),"")</f>
        <v/>
      </c>
      <c r="W67" t="s">
        <v>30</v>
      </c>
    </row>
    <row r="68" spans="1:23" x14ac:dyDescent="0.25">
      <c r="A68">
        <v>535</v>
      </c>
      <c r="B68" s="1">
        <v>45200</v>
      </c>
      <c r="C68" s="2">
        <v>45169</v>
      </c>
      <c r="D68" t="s">
        <v>72</v>
      </c>
      <c r="E68">
        <f>IFERROR(VLOOKUP($D68,'[1]October rate changes'!$B:$L,4,0),"")</f>
        <v>1810.41</v>
      </c>
      <c r="F68">
        <f>IFERROR(VLOOKUP($D68,'[1]October rate changes'!$B:$L,11,0),"")</f>
        <v>467.01</v>
      </c>
      <c r="G68">
        <f>IFERROR(VLOOKUP($D68,'[1]October rate changes'!$B:$L,11,0),"")</f>
        <v>467.01</v>
      </c>
      <c r="H68">
        <f>IFERROR(VLOOKUP($D68,'[1]October rate changes'!$B:$L,11,0),"")</f>
        <v>467.01</v>
      </c>
      <c r="I68">
        <f>IFERROR(VLOOKUP($D68,'[1]October rate changes'!$B:$L,11,0),"")</f>
        <v>467.01</v>
      </c>
      <c r="J68">
        <f>IFERROR(VLOOKUP($D68,'[1]October rate changes'!$B:$L,11,0),"")</f>
        <v>467.01</v>
      </c>
      <c r="K68">
        <f>IFERROR(VLOOKUP($D68,'[1]October rate changes'!$B:$L,11,0),"")</f>
        <v>467.01</v>
      </c>
      <c r="L68">
        <f>IFERROR(VLOOKUP($D68,'[1]October rate changes'!$B:$L,11,0),"")</f>
        <v>467.01</v>
      </c>
      <c r="M68">
        <f>IFERROR(VLOOKUP($D68,'[1]October rate changes'!$B:$L,11,0),"")</f>
        <v>467.01</v>
      </c>
      <c r="N68">
        <f>IFERROR(VLOOKUP($D68,'[1]October rate changes'!$B:$L,11,0),"")</f>
        <v>467.01</v>
      </c>
      <c r="O68">
        <v>0</v>
      </c>
      <c r="P68">
        <v>0</v>
      </c>
      <c r="Q68">
        <f>IFERROR(VLOOKUP($D68,'[1]October rate changes'!$B:$L,10,0),"")</f>
        <v>599.28</v>
      </c>
      <c r="R68">
        <f>IFERROR(VLOOKUP($D68,'[1]October rate changes'!$B:$L,9,0),"")</f>
        <v>825.32</v>
      </c>
      <c r="S68">
        <f>IFERROR(VLOOKUP($D68,'[1]October rate changes'!$B:$L,8,0),"")</f>
        <v>1026.3699999999999</v>
      </c>
      <c r="T68">
        <f>IFERROR(VLOOKUP($D68,'[1]October rate changes'!$B:$L,7,0),"")</f>
        <v>1227.4100000000001</v>
      </c>
      <c r="U68">
        <f>IFERROR(VLOOKUP($D68,'[1]October rate changes'!$B:$L,6,0),"")</f>
        <v>1428.45</v>
      </c>
      <c r="V68">
        <f>IFERROR(VLOOKUP($D68,'[1]October rate changes'!$B:$L,5,0),"")</f>
        <v>1629.51</v>
      </c>
      <c r="W68">
        <v>0</v>
      </c>
    </row>
    <row r="69" spans="1:23" x14ac:dyDescent="0.25">
      <c r="A69">
        <v>539</v>
      </c>
      <c r="D69" t="s">
        <v>76</v>
      </c>
      <c r="E69" t="str">
        <f>IFERROR(VLOOKUP($D69,'[1]October rate changes'!$B:$L,4,0),"")</f>
        <v/>
      </c>
      <c r="F69" t="str">
        <f>IFERROR(VLOOKUP($D69,'[1]October rate changes'!$B:$L,11,0),"")</f>
        <v/>
      </c>
      <c r="G69" t="str">
        <f>IFERROR(VLOOKUP($D69,'[1]October rate changes'!$B:$L,11,0),"")</f>
        <v/>
      </c>
      <c r="H69" t="str">
        <f>IFERROR(VLOOKUP($D69,'[1]October rate changes'!$B:$L,11,0),"")</f>
        <v/>
      </c>
      <c r="I69" t="str">
        <f>IFERROR(VLOOKUP($D69,'[1]October rate changes'!$B:$L,11,0),"")</f>
        <v/>
      </c>
      <c r="J69" t="str">
        <f>IFERROR(VLOOKUP($D69,'[1]October rate changes'!$B:$L,11,0),"")</f>
        <v/>
      </c>
      <c r="K69" t="str">
        <f>IFERROR(VLOOKUP($D69,'[1]October rate changes'!$B:$L,11,0),"")</f>
        <v/>
      </c>
      <c r="L69" t="str">
        <f>IFERROR(VLOOKUP($D69,'[1]October rate changes'!$B:$L,11,0),"")</f>
        <v/>
      </c>
      <c r="M69" t="str">
        <f>IFERROR(VLOOKUP($D69,'[1]October rate changes'!$B:$L,11,0),"")</f>
        <v/>
      </c>
      <c r="N69" t="str">
        <f>IFERROR(VLOOKUP($D69,'[1]October rate changes'!$B:$L,11,0),"")</f>
        <v/>
      </c>
      <c r="O69" t="s">
        <v>30</v>
      </c>
      <c r="P69" t="s">
        <v>30</v>
      </c>
      <c r="Q69" t="str">
        <f>IFERROR(VLOOKUP($D69,'[1]October rate changes'!$B:$L,10,0),"")</f>
        <v/>
      </c>
      <c r="R69" t="str">
        <f>IFERROR(VLOOKUP($D69,'[1]October rate changes'!$B:$L,9,0),"")</f>
        <v/>
      </c>
      <c r="S69" t="str">
        <f>IFERROR(VLOOKUP($D69,'[1]October rate changes'!$B:$L,8,0),"")</f>
        <v/>
      </c>
      <c r="T69" t="str">
        <f>IFERROR(VLOOKUP($D69,'[1]October rate changes'!$B:$L,7,0),"")</f>
        <v/>
      </c>
      <c r="U69" t="str">
        <f>IFERROR(VLOOKUP($D69,'[1]October rate changes'!$B:$L,6,0),"")</f>
        <v/>
      </c>
      <c r="V69" t="str">
        <f>IFERROR(VLOOKUP($D69,'[1]October rate changes'!$B:$L,5,0),"")</f>
        <v/>
      </c>
      <c r="W69" t="s">
        <v>30</v>
      </c>
    </row>
    <row r="70" spans="1:23" x14ac:dyDescent="0.25">
      <c r="A70">
        <v>541</v>
      </c>
      <c r="D70" t="s">
        <v>77</v>
      </c>
      <c r="E70" t="str">
        <f>IFERROR(VLOOKUP($D70,'[1]October rate changes'!$B:$L,4,0),"")</f>
        <v/>
      </c>
      <c r="F70" t="str">
        <f>IFERROR(VLOOKUP($D70,'[1]October rate changes'!$B:$L,11,0),"")</f>
        <v/>
      </c>
      <c r="G70" t="str">
        <f>IFERROR(VLOOKUP($D70,'[1]October rate changes'!$B:$L,11,0),"")</f>
        <v/>
      </c>
      <c r="H70" t="str">
        <f>IFERROR(VLOOKUP($D70,'[1]October rate changes'!$B:$L,11,0),"")</f>
        <v/>
      </c>
      <c r="I70" t="str">
        <f>IFERROR(VLOOKUP($D70,'[1]October rate changes'!$B:$L,11,0),"")</f>
        <v/>
      </c>
      <c r="J70" t="str">
        <f>IFERROR(VLOOKUP($D70,'[1]October rate changes'!$B:$L,11,0),"")</f>
        <v/>
      </c>
      <c r="K70" t="str">
        <f>IFERROR(VLOOKUP($D70,'[1]October rate changes'!$B:$L,11,0),"")</f>
        <v/>
      </c>
      <c r="L70" t="str">
        <f>IFERROR(VLOOKUP($D70,'[1]October rate changes'!$B:$L,11,0),"")</f>
        <v/>
      </c>
      <c r="M70" t="str">
        <f>IFERROR(VLOOKUP($D70,'[1]October rate changes'!$B:$L,11,0),"")</f>
        <v/>
      </c>
      <c r="N70" t="str">
        <f>IFERROR(VLOOKUP($D70,'[1]October rate changes'!$B:$L,11,0),"")</f>
        <v/>
      </c>
      <c r="O70" t="s">
        <v>30</v>
      </c>
      <c r="P70" t="s">
        <v>30</v>
      </c>
      <c r="Q70" t="str">
        <f>IFERROR(VLOOKUP($D70,'[1]October rate changes'!$B:$L,10,0),"")</f>
        <v/>
      </c>
      <c r="R70" t="str">
        <f>IFERROR(VLOOKUP($D70,'[1]October rate changes'!$B:$L,9,0),"")</f>
        <v/>
      </c>
      <c r="S70" t="str">
        <f>IFERROR(VLOOKUP($D70,'[1]October rate changes'!$B:$L,8,0),"")</f>
        <v/>
      </c>
      <c r="T70" t="str">
        <f>IFERROR(VLOOKUP($D70,'[1]October rate changes'!$B:$L,7,0),"")</f>
        <v/>
      </c>
      <c r="U70" t="str">
        <f>IFERROR(VLOOKUP($D70,'[1]October rate changes'!$B:$L,6,0),"")</f>
        <v/>
      </c>
      <c r="V70" t="str">
        <f>IFERROR(VLOOKUP($D70,'[1]October rate changes'!$B:$L,5,0),"")</f>
        <v/>
      </c>
      <c r="W70" t="s">
        <v>30</v>
      </c>
    </row>
    <row r="71" spans="1:23" x14ac:dyDescent="0.25">
      <c r="A71">
        <v>545</v>
      </c>
      <c r="D71" t="s">
        <v>78</v>
      </c>
      <c r="E71" t="str">
        <f>IFERROR(VLOOKUP($D71,'[1]October rate changes'!$B:$L,4,0),"")</f>
        <v/>
      </c>
      <c r="F71" t="str">
        <f>IFERROR(VLOOKUP($D71,'[1]October rate changes'!$B:$L,11,0),"")</f>
        <v/>
      </c>
      <c r="G71" t="str">
        <f>IFERROR(VLOOKUP($D71,'[1]October rate changes'!$B:$L,11,0),"")</f>
        <v/>
      </c>
      <c r="H71" t="str">
        <f>IFERROR(VLOOKUP($D71,'[1]October rate changes'!$B:$L,11,0),"")</f>
        <v/>
      </c>
      <c r="I71" t="str">
        <f>IFERROR(VLOOKUP($D71,'[1]October rate changes'!$B:$L,11,0),"")</f>
        <v/>
      </c>
      <c r="J71" t="str">
        <f>IFERROR(VLOOKUP($D71,'[1]October rate changes'!$B:$L,11,0),"")</f>
        <v/>
      </c>
      <c r="K71" t="str">
        <f>IFERROR(VLOOKUP($D71,'[1]October rate changes'!$B:$L,11,0),"")</f>
        <v/>
      </c>
      <c r="L71" t="str">
        <f>IFERROR(VLOOKUP($D71,'[1]October rate changes'!$B:$L,11,0),"")</f>
        <v/>
      </c>
      <c r="M71" t="str">
        <f>IFERROR(VLOOKUP($D71,'[1]October rate changes'!$B:$L,11,0),"")</f>
        <v/>
      </c>
      <c r="N71" t="str">
        <f>IFERROR(VLOOKUP($D71,'[1]October rate changes'!$B:$L,11,0),"")</f>
        <v/>
      </c>
      <c r="O71" t="s">
        <v>30</v>
      </c>
      <c r="P71" t="s">
        <v>30</v>
      </c>
      <c r="Q71" t="str">
        <f>IFERROR(VLOOKUP($D71,'[1]October rate changes'!$B:$L,10,0),"")</f>
        <v/>
      </c>
      <c r="R71" t="str">
        <f>IFERROR(VLOOKUP($D71,'[1]October rate changes'!$B:$L,9,0),"")</f>
        <v/>
      </c>
      <c r="S71" t="str">
        <f>IFERROR(VLOOKUP($D71,'[1]October rate changes'!$B:$L,8,0),"")</f>
        <v/>
      </c>
      <c r="T71" t="str">
        <f>IFERROR(VLOOKUP($D71,'[1]October rate changes'!$B:$L,7,0),"")</f>
        <v/>
      </c>
      <c r="U71" t="str">
        <f>IFERROR(VLOOKUP($D71,'[1]October rate changes'!$B:$L,6,0),"")</f>
        <v/>
      </c>
      <c r="V71" t="str">
        <f>IFERROR(VLOOKUP($D71,'[1]October rate changes'!$B:$L,5,0),"")</f>
        <v/>
      </c>
      <c r="W71" t="s">
        <v>30</v>
      </c>
    </row>
    <row r="72" spans="1:23" x14ac:dyDescent="0.25">
      <c r="A72">
        <v>551</v>
      </c>
      <c r="B72" s="1">
        <v>45200</v>
      </c>
      <c r="C72" s="2">
        <v>45169</v>
      </c>
      <c r="D72" t="s">
        <v>80</v>
      </c>
      <c r="E72">
        <f>IFERROR(VLOOKUP($D72,'[1]October rate changes'!$B:$L,4,0),"")</f>
        <v>1359.99</v>
      </c>
      <c r="F72">
        <f>IFERROR(VLOOKUP($D72,'[1]October rate changes'!$B:$L,11,0),"")</f>
        <v>354.14</v>
      </c>
      <c r="G72">
        <f>IFERROR(VLOOKUP($D72,'[1]October rate changes'!$B:$L,11,0),"")</f>
        <v>354.14</v>
      </c>
      <c r="H72">
        <f>IFERROR(VLOOKUP($D72,'[1]October rate changes'!$B:$L,11,0),"")</f>
        <v>354.14</v>
      </c>
      <c r="I72">
        <f>IFERROR(VLOOKUP($D72,'[1]October rate changes'!$B:$L,11,0),"")</f>
        <v>354.14</v>
      </c>
      <c r="J72">
        <f>IFERROR(VLOOKUP($D72,'[1]October rate changes'!$B:$L,11,0),"")</f>
        <v>354.14</v>
      </c>
      <c r="K72">
        <f>IFERROR(VLOOKUP($D72,'[1]October rate changes'!$B:$L,11,0),"")</f>
        <v>354.14</v>
      </c>
      <c r="L72">
        <f>IFERROR(VLOOKUP($D72,'[1]October rate changes'!$B:$L,11,0),"")</f>
        <v>354.14</v>
      </c>
      <c r="M72">
        <f>IFERROR(VLOOKUP($D72,'[1]October rate changes'!$B:$L,11,0),"")</f>
        <v>354.14</v>
      </c>
      <c r="N72">
        <f>IFERROR(VLOOKUP($D72,'[1]October rate changes'!$B:$L,11,0),"")</f>
        <v>354.14</v>
      </c>
      <c r="O72">
        <v>0</v>
      </c>
      <c r="P72">
        <v>0</v>
      </c>
      <c r="Q72">
        <f>IFERROR(VLOOKUP($D72,'[1]October rate changes'!$B:$L,10,0),"")</f>
        <v>477.2</v>
      </c>
      <c r="R72">
        <f>IFERROR(VLOOKUP($D72,'[1]October rate changes'!$B:$L,9,0),"")</f>
        <v>673.91</v>
      </c>
      <c r="S72">
        <f>IFERROR(VLOOKUP($D72,'[1]October rate changes'!$B:$L,8,0),"")</f>
        <v>798.72</v>
      </c>
      <c r="T72">
        <f>IFERROR(VLOOKUP($D72,'[1]October rate changes'!$B:$L,7,0),"")</f>
        <v>954.4</v>
      </c>
      <c r="U72">
        <f>IFERROR(VLOOKUP($D72,'[1]October rate changes'!$B:$L,6,0),"")</f>
        <v>1110.4000000000001</v>
      </c>
      <c r="V72">
        <f>IFERROR(VLOOKUP($D72,'[1]October rate changes'!$B:$L,5,0),"")</f>
        <v>1266.4000000000001</v>
      </c>
      <c r="W72">
        <v>0</v>
      </c>
    </row>
    <row r="73" spans="1:23" x14ac:dyDescent="0.25">
      <c r="A73">
        <v>552</v>
      </c>
      <c r="D73" t="s">
        <v>81</v>
      </c>
      <c r="E73" t="str">
        <f>IFERROR(VLOOKUP($D73,'[1]October rate changes'!$B:$L,4,0),"")</f>
        <v/>
      </c>
      <c r="F73" t="str">
        <f>IFERROR(VLOOKUP($D73,'[1]October rate changes'!$B:$L,11,0),"")</f>
        <v/>
      </c>
      <c r="G73" t="str">
        <f>IFERROR(VLOOKUP($D73,'[1]October rate changes'!$B:$L,11,0),"")</f>
        <v/>
      </c>
      <c r="H73" t="str">
        <f>IFERROR(VLOOKUP($D73,'[1]October rate changes'!$B:$L,11,0),"")</f>
        <v/>
      </c>
      <c r="I73" t="str">
        <f>IFERROR(VLOOKUP($D73,'[1]October rate changes'!$B:$L,11,0),"")</f>
        <v/>
      </c>
      <c r="J73" t="str">
        <f>IFERROR(VLOOKUP($D73,'[1]October rate changes'!$B:$L,11,0),"")</f>
        <v/>
      </c>
      <c r="K73" t="str">
        <f>IFERROR(VLOOKUP($D73,'[1]October rate changes'!$B:$L,11,0),"")</f>
        <v/>
      </c>
      <c r="L73" t="str">
        <f>IFERROR(VLOOKUP($D73,'[1]October rate changes'!$B:$L,11,0),"")</f>
        <v/>
      </c>
      <c r="M73" t="str">
        <f>IFERROR(VLOOKUP($D73,'[1]October rate changes'!$B:$L,11,0),"")</f>
        <v/>
      </c>
      <c r="N73" t="str">
        <f>IFERROR(VLOOKUP($D73,'[1]October rate changes'!$B:$L,11,0),"")</f>
        <v/>
      </c>
      <c r="Q73" t="str">
        <f>IFERROR(VLOOKUP($D73,'[1]October rate changes'!$B:$L,10,0),"")</f>
        <v/>
      </c>
      <c r="R73" t="str">
        <f>IFERROR(VLOOKUP($D73,'[1]October rate changes'!$B:$L,9,0),"")</f>
        <v/>
      </c>
      <c r="S73" t="str">
        <f>IFERROR(VLOOKUP($D73,'[1]October rate changes'!$B:$L,8,0),"")</f>
        <v/>
      </c>
      <c r="T73" t="str">
        <f>IFERROR(VLOOKUP($D73,'[1]October rate changes'!$B:$L,7,0),"")</f>
        <v/>
      </c>
      <c r="U73" t="str">
        <f>IFERROR(VLOOKUP($D73,'[1]October rate changes'!$B:$L,6,0),"")</f>
        <v/>
      </c>
      <c r="V73" t="str">
        <f>IFERROR(VLOOKUP($D73,'[1]October rate changes'!$B:$L,5,0),"")</f>
        <v/>
      </c>
    </row>
    <row r="74" spans="1:23" x14ac:dyDescent="0.25">
      <c r="A74">
        <v>590</v>
      </c>
      <c r="D74" t="s">
        <v>95</v>
      </c>
      <c r="E74" t="str">
        <f>IFERROR(VLOOKUP($D74,'[1]October rate changes'!$B:$L,4,0),"")</f>
        <v/>
      </c>
      <c r="F74" t="str">
        <f>IFERROR(VLOOKUP($D74,'[1]October rate changes'!$B:$L,11,0),"")</f>
        <v/>
      </c>
      <c r="G74" t="str">
        <f>IFERROR(VLOOKUP($D74,'[1]October rate changes'!$B:$L,11,0),"")</f>
        <v/>
      </c>
      <c r="H74" t="str">
        <f>IFERROR(VLOOKUP($D74,'[1]October rate changes'!$B:$L,11,0),"")</f>
        <v/>
      </c>
      <c r="I74" t="str">
        <f>IFERROR(VLOOKUP($D74,'[1]October rate changes'!$B:$L,11,0),"")</f>
        <v/>
      </c>
      <c r="J74" t="str">
        <f>IFERROR(VLOOKUP($D74,'[1]October rate changes'!$B:$L,11,0),"")</f>
        <v/>
      </c>
      <c r="K74" t="str">
        <f>IFERROR(VLOOKUP($D74,'[1]October rate changes'!$B:$L,11,0),"")</f>
        <v/>
      </c>
      <c r="L74" t="str">
        <f>IFERROR(VLOOKUP($D74,'[1]October rate changes'!$B:$L,11,0),"")</f>
        <v/>
      </c>
      <c r="M74" t="str">
        <f>IFERROR(VLOOKUP($D74,'[1]October rate changes'!$B:$L,11,0),"")</f>
        <v/>
      </c>
      <c r="N74" t="str">
        <f>IFERROR(VLOOKUP($D74,'[1]October rate changes'!$B:$L,11,0),"")</f>
        <v/>
      </c>
      <c r="O74" t="s">
        <v>30</v>
      </c>
      <c r="P74" t="s">
        <v>30</v>
      </c>
      <c r="Q74" t="str">
        <f>IFERROR(VLOOKUP($D74,'[1]October rate changes'!$B:$L,10,0),"")</f>
        <v/>
      </c>
      <c r="R74" t="str">
        <f>IFERROR(VLOOKUP($D74,'[1]October rate changes'!$B:$L,9,0),"")</f>
        <v/>
      </c>
      <c r="S74" t="str">
        <f>IFERROR(VLOOKUP($D74,'[1]October rate changes'!$B:$L,8,0),"")</f>
        <v/>
      </c>
      <c r="T74" t="str">
        <f>IFERROR(VLOOKUP($D74,'[1]October rate changes'!$B:$L,7,0),"")</f>
        <v/>
      </c>
      <c r="U74" t="str">
        <f>IFERROR(VLOOKUP($D74,'[1]October rate changes'!$B:$L,6,0),"")</f>
        <v/>
      </c>
      <c r="V74" t="str">
        <f>IFERROR(VLOOKUP($D74,'[1]October rate changes'!$B:$L,5,0),"")</f>
        <v/>
      </c>
      <c r="W74" t="s">
        <v>30</v>
      </c>
    </row>
    <row r="75" spans="1:23" x14ac:dyDescent="0.25">
      <c r="A75">
        <v>601</v>
      </c>
      <c r="D75" t="s">
        <v>98</v>
      </c>
      <c r="E75" t="str">
        <f>IFERROR(VLOOKUP($D75,'[1]October rate changes'!$B:$L,4,0),"")</f>
        <v/>
      </c>
      <c r="F75" t="str">
        <f>IFERROR(VLOOKUP($D75,'[1]October rate changes'!$B:$L,11,0),"")</f>
        <v/>
      </c>
      <c r="G75" t="str">
        <f>IFERROR(VLOOKUP($D75,'[1]October rate changes'!$B:$L,11,0),"")</f>
        <v/>
      </c>
      <c r="H75" t="str">
        <f>IFERROR(VLOOKUP($D75,'[1]October rate changes'!$B:$L,11,0),"")</f>
        <v/>
      </c>
      <c r="I75" t="str">
        <f>IFERROR(VLOOKUP($D75,'[1]October rate changes'!$B:$L,11,0),"")</f>
        <v/>
      </c>
      <c r="J75" t="str">
        <f>IFERROR(VLOOKUP($D75,'[1]October rate changes'!$B:$L,11,0),"")</f>
        <v/>
      </c>
      <c r="K75" t="str">
        <f>IFERROR(VLOOKUP($D75,'[1]October rate changes'!$B:$L,11,0),"")</f>
        <v/>
      </c>
      <c r="L75" t="str">
        <f>IFERROR(VLOOKUP($D75,'[1]October rate changes'!$B:$L,11,0),"")</f>
        <v/>
      </c>
      <c r="M75" t="str">
        <f>IFERROR(VLOOKUP($D75,'[1]October rate changes'!$B:$L,11,0),"")</f>
        <v/>
      </c>
      <c r="N75" t="str">
        <f>IFERROR(VLOOKUP($D75,'[1]October rate changes'!$B:$L,11,0),"")</f>
        <v/>
      </c>
      <c r="Q75" t="str">
        <f>IFERROR(VLOOKUP($D75,'[1]October rate changes'!$B:$L,10,0),"")</f>
        <v/>
      </c>
      <c r="R75" t="str">
        <f>IFERROR(VLOOKUP($D75,'[1]October rate changes'!$B:$L,9,0),"")</f>
        <v/>
      </c>
      <c r="S75" t="str">
        <f>IFERROR(VLOOKUP($D75,'[1]October rate changes'!$B:$L,8,0),"")</f>
        <v/>
      </c>
      <c r="T75" t="str">
        <f>IFERROR(VLOOKUP($D75,'[1]October rate changes'!$B:$L,7,0),"")</f>
        <v/>
      </c>
      <c r="U75" t="str">
        <f>IFERROR(VLOOKUP($D75,'[1]October rate changes'!$B:$L,6,0),"")</f>
        <v/>
      </c>
      <c r="V75" t="str">
        <f>IFERROR(VLOOKUP($D75,'[1]October rate changes'!$B:$L,5,0),"")</f>
        <v/>
      </c>
    </row>
    <row r="76" spans="1:23" x14ac:dyDescent="0.25">
      <c r="A76">
        <v>538</v>
      </c>
      <c r="B76" s="1">
        <v>45200</v>
      </c>
      <c r="C76" s="2">
        <v>45169</v>
      </c>
      <c r="D76" t="s">
        <v>75</v>
      </c>
      <c r="E76">
        <f>IFERROR(VLOOKUP($D76,'[1]October rate changes'!$B:$L,4,0),"")</f>
        <v>4389.45</v>
      </c>
      <c r="F76">
        <f>IFERROR(VLOOKUP($D76,'[1]October rate changes'!$B:$L,11,0),"")</f>
        <v>955.58</v>
      </c>
      <c r="G76">
        <f>IFERROR(VLOOKUP($D76,'[1]October rate changes'!$B:$L,11,0),"")</f>
        <v>955.58</v>
      </c>
      <c r="H76">
        <f>IFERROR(VLOOKUP($D76,'[1]October rate changes'!$B:$L,11,0),"")</f>
        <v>955.58</v>
      </c>
      <c r="I76">
        <f>IFERROR(VLOOKUP($D76,'[1]October rate changes'!$B:$L,11,0),"")</f>
        <v>955.58</v>
      </c>
      <c r="J76">
        <f>IFERROR(VLOOKUP($D76,'[1]October rate changes'!$B:$L,11,0),"")</f>
        <v>955.58</v>
      </c>
      <c r="K76">
        <f>IFERROR(VLOOKUP($D76,'[1]October rate changes'!$B:$L,11,0),"")</f>
        <v>955.58</v>
      </c>
      <c r="L76">
        <f>IFERROR(VLOOKUP($D76,'[1]October rate changes'!$B:$L,11,0),"")</f>
        <v>955.58</v>
      </c>
      <c r="M76">
        <f>IFERROR(VLOOKUP($D76,'[1]October rate changes'!$B:$L,11,0),"")</f>
        <v>955.58</v>
      </c>
      <c r="N76">
        <f>IFERROR(VLOOKUP($D76,'[1]October rate changes'!$B:$L,11,0),"")</f>
        <v>955.58</v>
      </c>
      <c r="O76">
        <v>0</v>
      </c>
      <c r="P76">
        <v>0</v>
      </c>
      <c r="Q76">
        <f>IFERROR(VLOOKUP($D76,'[1]October rate changes'!$B:$L,10,0),"")</f>
        <v>978.52</v>
      </c>
      <c r="R76">
        <f>IFERROR(VLOOKUP($D76,'[1]October rate changes'!$B:$L,9,0),"")</f>
        <v>2140.66</v>
      </c>
      <c r="S76">
        <f>IFERROR(VLOOKUP($D76,'[1]October rate changes'!$B:$L,8,0),"")</f>
        <v>2599.6</v>
      </c>
      <c r="T76">
        <f>IFERROR(VLOOKUP($D76,'[1]October rate changes'!$B:$L,7,0),"")</f>
        <v>3058.54</v>
      </c>
      <c r="U76">
        <f>IFERROR(VLOOKUP($D76,'[1]October rate changes'!$B:$L,6,0),"")</f>
        <v>3517.5</v>
      </c>
      <c r="V76">
        <f>IFERROR(VLOOKUP($D76,'[1]October rate changes'!$B:$L,5,0),"")</f>
        <v>3976.43</v>
      </c>
      <c r="W76" t="s">
        <v>30</v>
      </c>
    </row>
    <row r="77" spans="1:23" x14ac:dyDescent="0.25">
      <c r="A77">
        <v>606</v>
      </c>
      <c r="D77" t="s">
        <v>100</v>
      </c>
      <c r="E77" t="str">
        <f>IFERROR(VLOOKUP($D77,'[1]October rate changes'!$B:$L,4,0),"")</f>
        <v/>
      </c>
      <c r="F77" t="str">
        <f>IFERROR(VLOOKUP($D77,'[1]October rate changes'!$B:$L,11,0),"")</f>
        <v/>
      </c>
      <c r="G77" t="str">
        <f>IFERROR(VLOOKUP($D77,'[1]October rate changes'!$B:$L,11,0),"")</f>
        <v/>
      </c>
      <c r="H77" t="str">
        <f>IFERROR(VLOOKUP($D77,'[1]October rate changes'!$B:$L,11,0),"")</f>
        <v/>
      </c>
      <c r="I77" t="str">
        <f>IFERROR(VLOOKUP($D77,'[1]October rate changes'!$B:$L,11,0),"")</f>
        <v/>
      </c>
      <c r="J77" t="str">
        <f>IFERROR(VLOOKUP($D77,'[1]October rate changes'!$B:$L,11,0),"")</f>
        <v/>
      </c>
      <c r="K77" t="str">
        <f>IFERROR(VLOOKUP($D77,'[1]October rate changes'!$B:$L,11,0),"")</f>
        <v/>
      </c>
      <c r="L77" t="str">
        <f>IFERROR(VLOOKUP($D77,'[1]October rate changes'!$B:$L,11,0),"")</f>
        <v/>
      </c>
      <c r="M77" t="str">
        <f>IFERROR(VLOOKUP($D77,'[1]October rate changes'!$B:$L,11,0),"")</f>
        <v/>
      </c>
      <c r="N77" t="str">
        <f>IFERROR(VLOOKUP($D77,'[1]October rate changes'!$B:$L,11,0),"")</f>
        <v/>
      </c>
      <c r="O77" t="s">
        <v>30</v>
      </c>
      <c r="P77" t="s">
        <v>30</v>
      </c>
      <c r="Q77" t="str">
        <f>IFERROR(VLOOKUP($D77,'[1]October rate changes'!$B:$L,10,0),"")</f>
        <v/>
      </c>
      <c r="R77" t="str">
        <f>IFERROR(VLOOKUP($D77,'[1]October rate changes'!$B:$L,9,0),"")</f>
        <v/>
      </c>
      <c r="S77" t="str">
        <f>IFERROR(VLOOKUP($D77,'[1]October rate changes'!$B:$L,8,0),"")</f>
        <v/>
      </c>
      <c r="T77" t="str">
        <f>IFERROR(VLOOKUP($D77,'[1]October rate changes'!$B:$L,7,0),"")</f>
        <v/>
      </c>
      <c r="U77" t="str">
        <f>IFERROR(VLOOKUP($D77,'[1]October rate changes'!$B:$L,6,0),"")</f>
        <v/>
      </c>
      <c r="V77" t="str">
        <f>IFERROR(VLOOKUP($D77,'[1]October rate changes'!$B:$L,5,0),"")</f>
        <v/>
      </c>
      <c r="W77" t="s">
        <v>30</v>
      </c>
    </row>
    <row r="78" spans="1:23" x14ac:dyDescent="0.25">
      <c r="A78">
        <v>607</v>
      </c>
      <c r="D78" t="s">
        <v>101</v>
      </c>
      <c r="E78" t="str">
        <f>IFERROR(VLOOKUP($D78,'[1]October rate changes'!$B:$L,4,0),"")</f>
        <v/>
      </c>
      <c r="F78" t="str">
        <f>IFERROR(VLOOKUP($D78,'[1]October rate changes'!$B:$L,11,0),"")</f>
        <v/>
      </c>
      <c r="G78" t="str">
        <f>IFERROR(VLOOKUP($D78,'[1]October rate changes'!$B:$L,11,0),"")</f>
        <v/>
      </c>
      <c r="H78" t="str">
        <f>IFERROR(VLOOKUP($D78,'[1]October rate changes'!$B:$L,11,0),"")</f>
        <v/>
      </c>
      <c r="I78" t="str">
        <f>IFERROR(VLOOKUP($D78,'[1]October rate changes'!$B:$L,11,0),"")</f>
        <v/>
      </c>
      <c r="J78" t="str">
        <f>IFERROR(VLOOKUP($D78,'[1]October rate changes'!$B:$L,11,0),"")</f>
        <v/>
      </c>
      <c r="K78" t="str">
        <f>IFERROR(VLOOKUP($D78,'[1]October rate changes'!$B:$L,11,0),"")</f>
        <v/>
      </c>
      <c r="L78" t="str">
        <f>IFERROR(VLOOKUP($D78,'[1]October rate changes'!$B:$L,11,0),"")</f>
        <v/>
      </c>
      <c r="M78" t="str">
        <f>IFERROR(VLOOKUP($D78,'[1]October rate changes'!$B:$L,11,0),"")</f>
        <v/>
      </c>
      <c r="N78" t="str">
        <f>IFERROR(VLOOKUP($D78,'[1]October rate changes'!$B:$L,11,0),"")</f>
        <v/>
      </c>
      <c r="O78" t="s">
        <v>30</v>
      </c>
      <c r="P78" t="s">
        <v>30</v>
      </c>
      <c r="Q78" t="str">
        <f>IFERROR(VLOOKUP($D78,'[1]October rate changes'!$B:$L,10,0),"")</f>
        <v/>
      </c>
      <c r="R78" t="str">
        <f>IFERROR(VLOOKUP($D78,'[1]October rate changes'!$B:$L,9,0),"")</f>
        <v/>
      </c>
      <c r="S78" t="str">
        <f>IFERROR(VLOOKUP($D78,'[1]October rate changes'!$B:$L,8,0),"")</f>
        <v/>
      </c>
      <c r="T78" t="str">
        <f>IFERROR(VLOOKUP($D78,'[1]October rate changes'!$B:$L,7,0),"")</f>
        <v/>
      </c>
      <c r="U78" t="str">
        <f>IFERROR(VLOOKUP($D78,'[1]October rate changes'!$B:$L,6,0),"")</f>
        <v/>
      </c>
      <c r="V78" t="str">
        <f>IFERROR(VLOOKUP($D78,'[1]October rate changes'!$B:$L,5,0),"")</f>
        <v/>
      </c>
      <c r="W78" t="s">
        <v>30</v>
      </c>
    </row>
    <row r="79" spans="1:23" x14ac:dyDescent="0.25">
      <c r="A79">
        <v>536</v>
      </c>
      <c r="B79" s="1">
        <v>45200</v>
      </c>
      <c r="C79" s="2">
        <v>45169</v>
      </c>
      <c r="D79" t="s">
        <v>73</v>
      </c>
      <c r="E79">
        <f>IFERROR(VLOOKUP($D79,'[1]October rate changes'!$B:$L,4,0),"")</f>
        <v>500.11</v>
      </c>
      <c r="F79">
        <f>IFERROR(VLOOKUP($D79,'[1]October rate changes'!$B:$L,11,0),"")</f>
        <v>139.81</v>
      </c>
      <c r="G79">
        <f>IFERROR(VLOOKUP($D79,'[1]October rate changes'!$B:$L,11,0),"")</f>
        <v>139.81</v>
      </c>
      <c r="H79">
        <f>IFERROR(VLOOKUP($D79,'[1]October rate changes'!$B:$L,11,0),"")</f>
        <v>139.81</v>
      </c>
      <c r="I79">
        <f>IFERROR(VLOOKUP($D79,'[1]October rate changes'!$B:$L,11,0),"")</f>
        <v>139.81</v>
      </c>
      <c r="J79">
        <f>IFERROR(VLOOKUP($D79,'[1]October rate changes'!$B:$L,11,0),"")</f>
        <v>139.81</v>
      </c>
      <c r="K79">
        <f>IFERROR(VLOOKUP($D79,'[1]October rate changes'!$B:$L,11,0),"")</f>
        <v>139.81</v>
      </c>
      <c r="L79">
        <f>IFERROR(VLOOKUP($D79,'[1]October rate changes'!$B:$L,11,0),"")</f>
        <v>139.81</v>
      </c>
      <c r="M79">
        <f>IFERROR(VLOOKUP($D79,'[1]October rate changes'!$B:$L,11,0),"")</f>
        <v>139.81</v>
      </c>
      <c r="N79">
        <f>IFERROR(VLOOKUP($D79,'[1]October rate changes'!$B:$L,11,0),"")</f>
        <v>139.81</v>
      </c>
      <c r="O79">
        <v>0</v>
      </c>
      <c r="P79">
        <v>0</v>
      </c>
      <c r="Q79">
        <f>IFERROR(VLOOKUP($D79,'[1]October rate changes'!$B:$L,10,0),"")</f>
        <v>187.86</v>
      </c>
      <c r="R79">
        <f>IFERROR(VLOOKUP($D79,'[1]October rate changes'!$B:$L,9,0),"")</f>
        <v>280.06</v>
      </c>
      <c r="S79">
        <f>IFERROR(VLOOKUP($D79,'[1]October rate changes'!$B:$L,8,0),"")</f>
        <v>330.07</v>
      </c>
      <c r="T79">
        <f>IFERROR(VLOOKUP($D79,'[1]October rate changes'!$B:$L,7,0),"")</f>
        <v>380.08</v>
      </c>
      <c r="U79">
        <f>IFERROR(VLOOKUP($D79,'[1]October rate changes'!$B:$L,6,0),"")</f>
        <v>430.1</v>
      </c>
      <c r="V79">
        <f>IFERROR(VLOOKUP($D79,'[1]October rate changes'!$B:$L,5,0),"")</f>
        <v>480.1</v>
      </c>
      <c r="W79">
        <v>0</v>
      </c>
    </row>
    <row r="80" spans="1:23" x14ac:dyDescent="0.25">
      <c r="A80">
        <v>537</v>
      </c>
      <c r="B80" s="1">
        <v>45200</v>
      </c>
      <c r="C80" s="2">
        <v>45169</v>
      </c>
      <c r="D80" t="s">
        <v>74</v>
      </c>
      <c r="E80">
        <f>IFERROR(VLOOKUP($D80,'[1]October rate changes'!$B:$L,4,0),"")</f>
        <v>531.38</v>
      </c>
      <c r="F80">
        <f>IFERROR(VLOOKUP($D80,'[1]October rate changes'!$B:$L,11,0),"")</f>
        <v>155.19</v>
      </c>
      <c r="G80">
        <f>IFERROR(VLOOKUP($D80,'[1]October rate changes'!$B:$L,11,0),"")</f>
        <v>155.19</v>
      </c>
      <c r="H80">
        <f>IFERROR(VLOOKUP($D80,'[1]October rate changes'!$B:$L,11,0),"")</f>
        <v>155.19</v>
      </c>
      <c r="I80">
        <f>IFERROR(VLOOKUP($D80,'[1]October rate changes'!$B:$L,11,0),"")</f>
        <v>155.19</v>
      </c>
      <c r="J80">
        <f>IFERROR(VLOOKUP($D80,'[1]October rate changes'!$B:$L,11,0),"")</f>
        <v>155.19</v>
      </c>
      <c r="K80">
        <f>IFERROR(VLOOKUP($D80,'[1]October rate changes'!$B:$L,11,0),"")</f>
        <v>155.19</v>
      </c>
      <c r="L80">
        <f>IFERROR(VLOOKUP($D80,'[1]October rate changes'!$B:$L,11,0),"")</f>
        <v>155.19</v>
      </c>
      <c r="M80">
        <f>IFERROR(VLOOKUP($D80,'[1]October rate changes'!$B:$L,11,0),"")</f>
        <v>155.19</v>
      </c>
      <c r="N80">
        <f>IFERROR(VLOOKUP($D80,'[1]October rate changes'!$B:$L,11,0),"")</f>
        <v>155.19</v>
      </c>
      <c r="O80">
        <v>0</v>
      </c>
      <c r="P80">
        <v>0</v>
      </c>
      <c r="Q80">
        <f>IFERROR(VLOOKUP($D80,'[1]October rate changes'!$B:$L,10,0),"")</f>
        <v>212.56</v>
      </c>
      <c r="R80">
        <f>IFERROR(VLOOKUP($D80,'[1]October rate changes'!$B:$L,9,0),"")</f>
        <v>297.56</v>
      </c>
      <c r="S80">
        <f>IFERROR(VLOOKUP($D80,'[1]October rate changes'!$B:$L,8,0),"")</f>
        <v>350.7</v>
      </c>
      <c r="T80">
        <f>IFERROR(VLOOKUP($D80,'[1]October rate changes'!$B:$L,7,0),"")</f>
        <v>403.84</v>
      </c>
      <c r="U80">
        <f>IFERROR(VLOOKUP($D80,'[1]October rate changes'!$B:$L,6,0),"")</f>
        <v>456.98</v>
      </c>
      <c r="V80">
        <f>IFERROR(VLOOKUP($D80,'[1]October rate changes'!$B:$L,5,0),"")</f>
        <v>510.12</v>
      </c>
      <c r="W80" t="s">
        <v>30</v>
      </c>
    </row>
    <row r="81" spans="1:23" x14ac:dyDescent="0.25">
      <c r="A81">
        <v>96</v>
      </c>
      <c r="B81" s="1">
        <v>45200</v>
      </c>
      <c r="C81" s="2">
        <v>45169</v>
      </c>
      <c r="D81" t="s">
        <v>57</v>
      </c>
      <c r="E81">
        <f>IFERROR(VLOOKUP($D81,'[1]October rate changes'!$B:$L,4,0),"")</f>
        <v>1637.28</v>
      </c>
      <c r="F81">
        <f>IFERROR(VLOOKUP($D81,'[1]October rate changes'!$B:$L,11,0),"")</f>
        <v>312.17</v>
      </c>
      <c r="G81">
        <f>IFERROR(VLOOKUP($D81,'[1]October rate changes'!$B:$L,11,0),"")</f>
        <v>312.17</v>
      </c>
      <c r="H81">
        <f>IFERROR(VLOOKUP($D81,'[1]October rate changes'!$B:$L,11,0),"")</f>
        <v>312.17</v>
      </c>
      <c r="I81">
        <f>IFERROR(VLOOKUP($D81,'[1]October rate changes'!$B:$L,11,0),"")</f>
        <v>312.17</v>
      </c>
      <c r="J81">
        <f>IFERROR(VLOOKUP($D81,'[1]October rate changes'!$B:$L,11,0),"")</f>
        <v>312.17</v>
      </c>
      <c r="K81">
        <f>IFERROR(VLOOKUP($D81,'[1]October rate changes'!$B:$L,11,0),"")</f>
        <v>312.17</v>
      </c>
      <c r="L81">
        <f>IFERROR(VLOOKUP($D81,'[1]October rate changes'!$B:$L,11,0),"")</f>
        <v>312.17</v>
      </c>
      <c r="M81">
        <f>IFERROR(VLOOKUP($D81,'[1]October rate changes'!$B:$L,11,0),"")</f>
        <v>312.17</v>
      </c>
      <c r="N81">
        <f>IFERROR(VLOOKUP($D81,'[1]October rate changes'!$B:$L,11,0),"")</f>
        <v>312.17</v>
      </c>
      <c r="O81">
        <v>0</v>
      </c>
      <c r="P81">
        <v>0</v>
      </c>
      <c r="Q81">
        <f>IFERROR(VLOOKUP($D81,'[1]October rate changes'!$B:$L,10,0),"")</f>
        <v>543.58000000000004</v>
      </c>
      <c r="R81">
        <f>IFERROR(VLOOKUP($D81,'[1]October rate changes'!$B:$L,9,0),"")</f>
        <v>749.64</v>
      </c>
      <c r="S81">
        <f>IFERROR(VLOOKUP($D81,'[1]October rate changes'!$B:$L,8,0),"")</f>
        <v>920.78</v>
      </c>
      <c r="T81">
        <f>IFERROR(VLOOKUP($D81,'[1]October rate changes'!$B:$L,7,0),"")</f>
        <v>1104.52</v>
      </c>
      <c r="U81">
        <f>IFERROR(VLOOKUP($D81,'[1]October rate changes'!$B:$L,6,0),"")</f>
        <v>1288.23</v>
      </c>
      <c r="V81">
        <f>IFERROR(VLOOKUP($D81,'[1]October rate changes'!$B:$L,5,0),"")</f>
        <v>1471.96</v>
      </c>
      <c r="W81" t="s">
        <v>30</v>
      </c>
    </row>
    <row r="82" spans="1:23" x14ac:dyDescent="0.25">
      <c r="G82"/>
      <c r="J82"/>
      <c r="M82"/>
    </row>
    <row r="83" spans="1:23" x14ac:dyDescent="0.25">
      <c r="G83"/>
      <c r="J83"/>
      <c r="M83"/>
    </row>
    <row r="84" spans="1:23" x14ac:dyDescent="0.25">
      <c r="G84"/>
      <c r="J84"/>
      <c r="M84"/>
    </row>
    <row r="85" spans="1:23" x14ac:dyDescent="0.25">
      <c r="G85"/>
      <c r="J85"/>
      <c r="M85"/>
    </row>
  </sheetData>
  <autoFilter ref="A1:W81" xr:uid="{4E0188D6-207E-43F7-B8BE-EE361B6D0EE7}">
    <sortState xmlns:xlrd2="http://schemas.microsoft.com/office/spreadsheetml/2017/richdata2" ref="A2:W81">
      <sortCondition ref="D1:D81"/>
    </sortState>
  </autoFilter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47cbee8-cb09-40b2-b984-c26657590984}" enabled="1" method="Privileged" siteId="{76b5c509-8a79-4348-8160-d0308cb78a6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VHI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Barry Chambers </cp:lastModifiedBy>
  <dcterms:created xsi:type="dcterms:W3CDTF">2023-03-30T10:49:52Z</dcterms:created>
  <dcterms:modified xsi:type="dcterms:W3CDTF">2023-08-18T09:26:39Z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631737515</vt:i4>
  </property>
  <property fmtid="{D5CDD505-2E9C-101B-9397-08002B2CF9AE}" pid="3" name="_NewReviewCycle">
    <vt:lpwstr/>
  </property>
  <property fmtid="{D5CDD505-2E9C-101B-9397-08002B2CF9AE}" pid="4" name="_EmailSubject">
    <vt:lpwstr>Rates for HIA</vt:lpwstr>
  </property>
  <property fmtid="{D5CDD505-2E9C-101B-9397-08002B2CF9AE}" pid="5" name="_AuthorEmail">
    <vt:lpwstr>olwen.brady@vhi.ie</vt:lpwstr>
  </property>
  <property fmtid="{D5CDD505-2E9C-101B-9397-08002B2CF9AE}" pid="6" name="_AuthorEmailDisplayName">
    <vt:lpwstr>Olwen Brady</vt:lpwstr>
  </property>
  <property fmtid="{D5CDD505-2E9C-101B-9397-08002B2CF9AE}" pid="7" name="_PreviousAdHocReviewCycleID">
    <vt:i4>550714186</vt:i4>
  </property>
  <property fmtid="{D5CDD505-2E9C-101B-9397-08002B2CF9AE}" pid="8" name="_ReviewingToolsShownOnce">
    <vt:lpwstr/>
  </property>
</Properties>
</file>